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C_데보세]\5주차\"/>
    </mc:Choice>
  </mc:AlternateContent>
  <bookViews>
    <workbookView xWindow="0" yWindow="0" windowWidth="23040" windowHeight="9250" firstSheet="1" activeTab="1"/>
  </bookViews>
  <sheets>
    <sheet name="제1작업" sheetId="1" state="hidden" r:id="rId1"/>
    <sheet name="정렬" sheetId="7" r:id="rId2"/>
    <sheet name="제2작업" sheetId="2" state="hidden" r:id="rId3"/>
    <sheet name="연습3-3 정렬" sheetId="6" r:id="rId4"/>
    <sheet name="제3작업" sheetId="4" state="hidden" r:id="rId5"/>
    <sheet name="연습3-3 부분합" sheetId="5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'연습3-3 정렬'!$B$2:$H$19</definedName>
    <definedName name="A">'[1]37번'!$A$1:$A$2</definedName>
    <definedName name="_xlnm.Print_Area" localSheetId="5">'연습3-3 부분합'!$A$1:$G$11</definedName>
    <definedName name="_xlnm.Print_Area" localSheetId="3">'연습3-3 정렬'!$A$1:$F$19</definedName>
    <definedName name="_xlnm.Print_Titles" localSheetId="3">'연습3-3 정렬'!#REF!</definedName>
    <definedName name="가격" localSheetId="1">#REF!</definedName>
    <definedName name="가격">#REF!</definedName>
    <definedName name="대출금액" localSheetId="1">#REF!</definedName>
    <definedName name="대출금액">#REF!</definedName>
    <definedName name="방문자수">[2]문제4!$F$3:$F$10</definedName>
    <definedName name="범위1">'[3]37번'!$A$1:$A$2</definedName>
    <definedName name="범위2">'[3]37번'!$B$1:$B$2</definedName>
    <definedName name="상반기결산" localSheetId="1">#REF!</definedName>
    <definedName name="상반기결산">#REF!</definedName>
    <definedName name="시간당금액">#REF!</definedName>
    <definedName name="실수령액">#REF!</definedName>
    <definedName name="이용형태" localSheetId="1">#REF!</definedName>
    <definedName name="이용형태">#REF!</definedName>
    <definedName name="장학생">[4]유형31!$H$4,[4]유형31!$H$11</definedName>
    <definedName name="점수">'[5]31번'!$B$2:$D$5</definedName>
    <definedName name="제품가격" localSheetId="5">#REF!</definedName>
    <definedName name="제품가격" localSheetId="3">#REF!</definedName>
    <definedName name="제품가격" localSheetId="1">#REF!</definedName>
    <definedName name="제품가격">제1작업!$F$5:$F$12</definedName>
    <definedName name="제품목록" localSheetId="3">#REF!</definedName>
    <definedName name="제품목록">#REF!</definedName>
    <definedName name="직업" localSheetId="1">#REF!</definedName>
    <definedName name="직업">#REF!</definedName>
    <definedName name="팀명" localSheetId="1">[2]문제4!#REF!</definedName>
    <definedName name="팀명">[2]문제4!#REF!</definedName>
    <definedName name="학점이" localSheetId="1">#REF!</definedName>
    <definedName name="학점이">#REF!</definedName>
    <definedName name="학점표" localSheetId="1">#REF!</definedName>
    <definedName name="학점표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7" i="7" l="1"/>
  <c r="B64" i="7"/>
  <c r="B51" i="7"/>
  <c r="B76" i="7"/>
  <c r="B63" i="7"/>
  <c r="B50" i="7"/>
  <c r="B75" i="7"/>
  <c r="B62" i="7"/>
  <c r="B49" i="7"/>
  <c r="K19" i="6" l="1"/>
  <c r="J19" i="6"/>
  <c r="A19" i="6"/>
  <c r="K18" i="6"/>
  <c r="J18" i="6"/>
  <c r="A18" i="6"/>
  <c r="K17" i="6"/>
  <c r="J17" i="6"/>
  <c r="A17" i="6"/>
  <c r="K16" i="6"/>
  <c r="J16" i="6"/>
  <c r="A16" i="6"/>
  <c r="K15" i="6"/>
  <c r="J15" i="6"/>
  <c r="A15" i="6"/>
  <c r="K14" i="6"/>
  <c r="J14" i="6"/>
  <c r="A14" i="6"/>
  <c r="A13" i="6"/>
  <c r="A12" i="6"/>
  <c r="A11" i="6"/>
  <c r="A10" i="6"/>
  <c r="A9" i="6"/>
  <c r="A8" i="6"/>
  <c r="A7" i="6"/>
  <c r="A6" i="6"/>
  <c r="A5" i="6"/>
  <c r="A4" i="6"/>
  <c r="A3" i="6"/>
  <c r="G234" i="5" l="1"/>
  <c r="F234" i="5"/>
  <c r="F233" i="5"/>
  <c r="G233" i="5" s="1"/>
  <c r="G232" i="5"/>
  <c r="F232" i="5"/>
  <c r="F231" i="5"/>
  <c r="G231" i="5" s="1"/>
  <c r="G230" i="5"/>
  <c r="F230" i="5"/>
  <c r="F229" i="5"/>
  <c r="G229" i="5" s="1"/>
  <c r="G228" i="5"/>
  <c r="F228" i="5"/>
  <c r="F227" i="5"/>
  <c r="G227" i="5" s="1"/>
  <c r="G226" i="5"/>
  <c r="F226" i="5"/>
  <c r="F225" i="5"/>
  <c r="G225" i="5" s="1"/>
  <c r="G224" i="5"/>
  <c r="F224" i="5"/>
  <c r="F223" i="5"/>
  <c r="G223" i="5" s="1"/>
  <c r="G222" i="5"/>
  <c r="F222" i="5"/>
  <c r="F221" i="5"/>
  <c r="G221" i="5" s="1"/>
  <c r="G220" i="5"/>
  <c r="F220" i="5"/>
  <c r="F219" i="5"/>
  <c r="G219" i="5" s="1"/>
  <c r="G218" i="5"/>
  <c r="F218" i="5"/>
  <c r="F217" i="5"/>
  <c r="G217" i="5" s="1"/>
  <c r="G216" i="5"/>
  <c r="F216" i="5"/>
  <c r="F215" i="5"/>
  <c r="G215" i="5" s="1"/>
  <c r="G214" i="5"/>
  <c r="F214" i="5"/>
  <c r="F213" i="5"/>
  <c r="G213" i="5" s="1"/>
  <c r="G212" i="5"/>
  <c r="F212" i="5"/>
  <c r="F211" i="5"/>
  <c r="G211" i="5" s="1"/>
  <c r="G210" i="5"/>
  <c r="F210" i="5"/>
  <c r="F209" i="5"/>
  <c r="G209" i="5" s="1"/>
  <c r="G208" i="5"/>
  <c r="F208" i="5"/>
  <c r="F207" i="5"/>
  <c r="G207" i="5" s="1"/>
  <c r="G206" i="5"/>
  <c r="F206" i="5"/>
  <c r="F205" i="5"/>
  <c r="G205" i="5" s="1"/>
  <c r="G204" i="5"/>
  <c r="F204" i="5"/>
  <c r="F203" i="5"/>
  <c r="G203" i="5" s="1"/>
  <c r="G202" i="5"/>
  <c r="F202" i="5"/>
  <c r="F201" i="5"/>
  <c r="G201" i="5" s="1"/>
  <c r="G200" i="5"/>
  <c r="F200" i="5"/>
  <c r="F199" i="5"/>
  <c r="G199" i="5" s="1"/>
  <c r="G198" i="5"/>
  <c r="F198" i="5"/>
  <c r="F197" i="5"/>
  <c r="G197" i="5" s="1"/>
  <c r="G196" i="5"/>
  <c r="F196" i="5"/>
  <c r="F195" i="5"/>
  <c r="G195" i="5" s="1"/>
  <c r="G194" i="5"/>
  <c r="F194" i="5"/>
  <c r="F193" i="5"/>
  <c r="G193" i="5" s="1"/>
  <c r="G192" i="5"/>
  <c r="F192" i="5"/>
  <c r="F191" i="5"/>
  <c r="G191" i="5" s="1"/>
  <c r="G190" i="5"/>
  <c r="F190" i="5"/>
  <c r="F189" i="5"/>
  <c r="G189" i="5" s="1"/>
  <c r="G188" i="5"/>
  <c r="F188" i="5"/>
  <c r="F187" i="5"/>
  <c r="G187" i="5" s="1"/>
  <c r="G186" i="5"/>
  <c r="F186" i="5"/>
  <c r="F185" i="5"/>
  <c r="G185" i="5" s="1"/>
  <c r="G184" i="5"/>
  <c r="F184" i="5"/>
  <c r="F183" i="5"/>
  <c r="G183" i="5" s="1"/>
  <c r="G182" i="5"/>
  <c r="F182" i="5"/>
  <c r="F181" i="5"/>
  <c r="G181" i="5" s="1"/>
  <c r="G180" i="5"/>
  <c r="F180" i="5"/>
  <c r="F179" i="5"/>
  <c r="G179" i="5" s="1"/>
  <c r="G178" i="5"/>
  <c r="F178" i="5"/>
  <c r="F177" i="5"/>
  <c r="G177" i="5" s="1"/>
  <c r="G176" i="5"/>
  <c r="F176" i="5"/>
  <c r="F175" i="5"/>
  <c r="G175" i="5" s="1"/>
  <c r="G174" i="5"/>
  <c r="F174" i="5"/>
  <c r="F173" i="5"/>
  <c r="G173" i="5" s="1"/>
  <c r="G172" i="5"/>
  <c r="F172" i="5"/>
  <c r="F171" i="5"/>
  <c r="G171" i="5" s="1"/>
  <c r="G170" i="5"/>
  <c r="F170" i="5"/>
  <c r="F169" i="5"/>
  <c r="G169" i="5" s="1"/>
  <c r="G168" i="5"/>
  <c r="F168" i="5"/>
  <c r="F167" i="5"/>
  <c r="G167" i="5" s="1"/>
  <c r="G166" i="5"/>
  <c r="F166" i="5"/>
  <c r="F165" i="5"/>
  <c r="G165" i="5" s="1"/>
  <c r="G164" i="5"/>
  <c r="F164" i="5"/>
  <c r="F163" i="5"/>
  <c r="G163" i="5" s="1"/>
  <c r="G162" i="5"/>
  <c r="F162" i="5"/>
  <c r="F161" i="5"/>
  <c r="G161" i="5" s="1"/>
  <c r="G160" i="5"/>
  <c r="F160" i="5"/>
  <c r="F159" i="5"/>
  <c r="G159" i="5" s="1"/>
  <c r="G158" i="5"/>
  <c r="F158" i="5"/>
  <c r="F157" i="5"/>
  <c r="G157" i="5" s="1"/>
  <c r="G156" i="5"/>
  <c r="F156" i="5"/>
  <c r="F155" i="5"/>
  <c r="G155" i="5" s="1"/>
  <c r="G154" i="5"/>
  <c r="F154" i="5"/>
  <c r="F153" i="5"/>
  <c r="G153" i="5" s="1"/>
  <c r="G152" i="5"/>
  <c r="F152" i="5"/>
  <c r="F151" i="5"/>
  <c r="G151" i="5" s="1"/>
  <c r="G150" i="5"/>
  <c r="F150" i="5"/>
  <c r="F149" i="5"/>
  <c r="G149" i="5" s="1"/>
  <c r="G148" i="5"/>
  <c r="F148" i="5"/>
  <c r="F147" i="5"/>
  <c r="G147" i="5" s="1"/>
  <c r="G146" i="5"/>
  <c r="F146" i="5"/>
  <c r="F145" i="5"/>
  <c r="G145" i="5" s="1"/>
  <c r="G144" i="5"/>
  <c r="F144" i="5"/>
  <c r="F143" i="5"/>
  <c r="G143" i="5" s="1"/>
  <c r="G142" i="5"/>
  <c r="F142" i="5"/>
  <c r="F141" i="5"/>
  <c r="G141" i="5" s="1"/>
  <c r="G140" i="5"/>
  <c r="F140" i="5"/>
  <c r="F139" i="5"/>
  <c r="G139" i="5" s="1"/>
  <c r="G138" i="5"/>
  <c r="F138" i="5"/>
  <c r="F137" i="5"/>
  <c r="G137" i="5" s="1"/>
  <c r="G136" i="5"/>
  <c r="F136" i="5"/>
  <c r="F135" i="5"/>
  <c r="G135" i="5" s="1"/>
  <c r="G134" i="5"/>
  <c r="F134" i="5"/>
  <c r="F133" i="5"/>
  <c r="G133" i="5" s="1"/>
  <c r="G132" i="5"/>
  <c r="F132" i="5"/>
  <c r="F131" i="5"/>
  <c r="G131" i="5" s="1"/>
  <c r="G130" i="5"/>
  <c r="F130" i="5"/>
  <c r="F129" i="5"/>
  <c r="G129" i="5" s="1"/>
  <c r="G128" i="5"/>
  <c r="F128" i="5"/>
  <c r="F127" i="5"/>
  <c r="G127" i="5" s="1"/>
  <c r="G126" i="5"/>
  <c r="F126" i="5"/>
  <c r="F125" i="5"/>
  <c r="G125" i="5" s="1"/>
  <c r="G124" i="5"/>
  <c r="F124" i="5"/>
  <c r="F123" i="5"/>
  <c r="G123" i="5" s="1"/>
  <c r="G122" i="5"/>
  <c r="F122" i="5"/>
  <c r="F121" i="5"/>
  <c r="G121" i="5" s="1"/>
  <c r="G120" i="5"/>
  <c r="F120" i="5"/>
  <c r="F119" i="5"/>
  <c r="G119" i="5" s="1"/>
  <c r="G118" i="5"/>
  <c r="F118" i="5"/>
  <c r="F117" i="5"/>
  <c r="G117" i="5" s="1"/>
  <c r="G116" i="5"/>
  <c r="F116" i="5"/>
  <c r="F115" i="5"/>
  <c r="G115" i="5" s="1"/>
  <c r="G114" i="5"/>
  <c r="F114" i="5"/>
  <c r="F113" i="5"/>
  <c r="G113" i="5" s="1"/>
  <c r="G112" i="5"/>
  <c r="F112" i="5"/>
  <c r="F111" i="5"/>
  <c r="G111" i="5" s="1"/>
  <c r="G110" i="5"/>
  <c r="F110" i="5"/>
  <c r="F109" i="5"/>
  <c r="G109" i="5" s="1"/>
  <c r="G108" i="5"/>
  <c r="F108" i="5"/>
  <c r="F107" i="5"/>
  <c r="G107" i="5" s="1"/>
  <c r="G106" i="5"/>
  <c r="F106" i="5"/>
  <c r="F105" i="5"/>
  <c r="G105" i="5" s="1"/>
  <c r="G104" i="5"/>
  <c r="F104" i="5"/>
  <c r="F103" i="5"/>
  <c r="G103" i="5" s="1"/>
  <c r="G102" i="5"/>
  <c r="F102" i="5"/>
  <c r="F101" i="5"/>
  <c r="G101" i="5" s="1"/>
  <c r="G100" i="5"/>
  <c r="F100" i="5"/>
  <c r="F99" i="5"/>
  <c r="G99" i="5" s="1"/>
  <c r="G98" i="5"/>
  <c r="F98" i="5"/>
  <c r="F97" i="5"/>
  <c r="G97" i="5" s="1"/>
  <c r="G96" i="5"/>
  <c r="F96" i="5"/>
  <c r="F95" i="5"/>
  <c r="G95" i="5" s="1"/>
  <c r="G94" i="5"/>
  <c r="F94" i="5"/>
  <c r="F93" i="5"/>
  <c r="G93" i="5" s="1"/>
  <c r="G92" i="5"/>
  <c r="F92" i="5"/>
  <c r="F91" i="5"/>
  <c r="G91" i="5" s="1"/>
  <c r="G90" i="5"/>
  <c r="F90" i="5"/>
  <c r="F89" i="5"/>
  <c r="G89" i="5" s="1"/>
  <c r="G88" i="5"/>
  <c r="F88" i="5"/>
  <c r="F87" i="5"/>
  <c r="G87" i="5" s="1"/>
  <c r="G86" i="5"/>
  <c r="F86" i="5"/>
  <c r="F85" i="5"/>
  <c r="G85" i="5" s="1"/>
  <c r="G84" i="5"/>
  <c r="F84" i="5"/>
  <c r="F83" i="5"/>
  <c r="G83" i="5" s="1"/>
  <c r="G82" i="5"/>
  <c r="F82" i="5"/>
  <c r="F81" i="5"/>
  <c r="G81" i="5" s="1"/>
  <c r="G80" i="5"/>
  <c r="F80" i="5"/>
  <c r="F79" i="5"/>
  <c r="G79" i="5" s="1"/>
  <c r="G78" i="5"/>
  <c r="F78" i="5"/>
  <c r="F77" i="5"/>
  <c r="G77" i="5" s="1"/>
  <c r="G76" i="5"/>
  <c r="F76" i="5"/>
  <c r="F75" i="5"/>
  <c r="G75" i="5" s="1"/>
  <c r="G74" i="5"/>
  <c r="F74" i="5"/>
  <c r="F73" i="5"/>
  <c r="G73" i="5" s="1"/>
  <c r="G72" i="5"/>
  <c r="F72" i="5"/>
  <c r="F71" i="5"/>
  <c r="G71" i="5" s="1"/>
  <c r="G70" i="5"/>
  <c r="F70" i="5"/>
  <c r="F69" i="5"/>
  <c r="G69" i="5" s="1"/>
  <c r="G68" i="5"/>
  <c r="F68" i="5"/>
  <c r="F67" i="5"/>
  <c r="G67" i="5" s="1"/>
  <c r="G66" i="5"/>
  <c r="F66" i="5"/>
  <c r="F65" i="5"/>
  <c r="G65" i="5" s="1"/>
  <c r="G64" i="5"/>
  <c r="F64" i="5"/>
  <c r="F63" i="5"/>
  <c r="G63" i="5" s="1"/>
  <c r="G62" i="5"/>
  <c r="F62" i="5"/>
  <c r="F61" i="5"/>
  <c r="G61" i="5" s="1"/>
  <c r="G60" i="5"/>
  <c r="F60" i="5"/>
  <c r="F59" i="5"/>
  <c r="G59" i="5" s="1"/>
  <c r="G58" i="5"/>
  <c r="F58" i="5"/>
  <c r="F57" i="5"/>
  <c r="G57" i="5" s="1"/>
  <c r="G56" i="5"/>
  <c r="F56" i="5"/>
  <c r="F55" i="5"/>
  <c r="G55" i="5" s="1"/>
  <c r="G54" i="5"/>
  <c r="F54" i="5"/>
  <c r="F53" i="5"/>
  <c r="G53" i="5" s="1"/>
  <c r="G52" i="5"/>
  <c r="F52" i="5"/>
  <c r="F51" i="5"/>
  <c r="G51" i="5" s="1"/>
  <c r="G50" i="5"/>
  <c r="F50" i="5"/>
  <c r="F49" i="5"/>
  <c r="G49" i="5" s="1"/>
  <c r="G48" i="5"/>
  <c r="F48" i="5"/>
  <c r="F47" i="5"/>
  <c r="G47" i="5" s="1"/>
  <c r="G46" i="5"/>
  <c r="F46" i="5"/>
  <c r="F45" i="5"/>
  <c r="G45" i="5" s="1"/>
  <c r="G44" i="5"/>
  <c r="F44" i="5"/>
  <c r="F43" i="5"/>
  <c r="G43" i="5" s="1"/>
  <c r="G42" i="5"/>
  <c r="F42" i="5"/>
  <c r="F41" i="5"/>
  <c r="G41" i="5" s="1"/>
  <c r="G40" i="5"/>
  <c r="F40" i="5"/>
  <c r="F39" i="5"/>
  <c r="G39" i="5" s="1"/>
  <c r="G38" i="5"/>
  <c r="F38" i="5"/>
  <c r="F37" i="5"/>
  <c r="G37" i="5" s="1"/>
  <c r="G36" i="5"/>
  <c r="F36" i="5"/>
  <c r="F35" i="5"/>
  <c r="G35" i="5" s="1"/>
  <c r="G34" i="5"/>
  <c r="F34" i="5"/>
  <c r="F33" i="5"/>
  <c r="G33" i="5" s="1"/>
  <c r="G32" i="5"/>
  <c r="F32" i="5"/>
  <c r="F31" i="5"/>
  <c r="G31" i="5" s="1"/>
  <c r="G30" i="5"/>
  <c r="F30" i="5"/>
  <c r="F29" i="5"/>
  <c r="G29" i="5" s="1"/>
  <c r="G28" i="5"/>
  <c r="F28" i="5"/>
  <c r="F27" i="5"/>
  <c r="G27" i="5" s="1"/>
  <c r="G26" i="5"/>
  <c r="F26" i="5"/>
  <c r="F25" i="5"/>
  <c r="G25" i="5" s="1"/>
  <c r="G24" i="5"/>
  <c r="F24" i="5"/>
  <c r="F23" i="5"/>
  <c r="G23" i="5" s="1"/>
  <c r="G22" i="5"/>
  <c r="F22" i="5"/>
  <c r="F21" i="5"/>
  <c r="G21" i="5" s="1"/>
  <c r="G20" i="5"/>
  <c r="F20" i="5"/>
  <c r="F19" i="5"/>
  <c r="G19" i="5" s="1"/>
  <c r="G18" i="5"/>
  <c r="F18" i="5"/>
  <c r="F17" i="5"/>
  <c r="G17" i="5" s="1"/>
  <c r="G16" i="5"/>
  <c r="F16" i="5"/>
  <c r="F15" i="5"/>
  <c r="G15" i="5" s="1"/>
  <c r="G14" i="5"/>
  <c r="F14" i="5"/>
  <c r="F13" i="5"/>
  <c r="G13" i="5" s="1"/>
  <c r="G12" i="5"/>
  <c r="F12" i="5"/>
  <c r="F11" i="5"/>
  <c r="G11" i="5" s="1"/>
  <c r="G10" i="5"/>
  <c r="F10" i="5"/>
  <c r="F9" i="5"/>
  <c r="G9" i="5" s="1"/>
  <c r="G8" i="5"/>
  <c r="F8" i="5"/>
  <c r="F7" i="5"/>
  <c r="G7" i="5" s="1"/>
  <c r="G6" i="5"/>
  <c r="F6" i="5"/>
  <c r="F5" i="5"/>
  <c r="G5" i="5" s="1"/>
  <c r="G4" i="5"/>
  <c r="F4" i="5"/>
</calcChain>
</file>

<file path=xl/comments1.xml><?xml version="1.0" encoding="utf-8"?>
<comments xmlns="http://schemas.openxmlformats.org/spreadsheetml/2006/main">
  <authors>
    <author>com</author>
  </authors>
  <commentList>
    <comment ref="A19" authorId="0" shapeId="0">
      <text>
        <r>
          <rPr>
            <b/>
            <sz val="9"/>
            <color indexed="81"/>
            <rFont val="돋움"/>
            <family val="3"/>
            <charset val="129"/>
          </rPr>
          <t>과학</t>
        </r>
        <r>
          <rPr>
            <b/>
            <sz val="9"/>
            <color indexed="81"/>
            <rFont val="Tahoma"/>
            <family val="2"/>
          </rPr>
          <t>72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수학</t>
        </r>
        <r>
          <rPr>
            <b/>
            <sz val="9"/>
            <color indexed="81"/>
            <rFont val="Tahoma"/>
            <family val="2"/>
          </rPr>
          <t>16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한국사</t>
        </r>
        <r>
          <rPr>
            <b/>
            <sz val="9"/>
            <color indexed="81"/>
            <rFont val="Tahoma"/>
            <family val="2"/>
          </rPr>
          <t>35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세계사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인문사회교양</t>
        </r>
        <r>
          <rPr>
            <b/>
            <sz val="9"/>
            <color indexed="81"/>
            <rFont val="Tahoma"/>
            <family val="2"/>
          </rPr>
          <t>31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피플</t>
        </r>
        <r>
          <rPr>
            <b/>
            <sz val="9"/>
            <color indexed="81"/>
            <rFont val="Tahoma"/>
            <family val="2"/>
          </rPr>
          <t>44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인문고전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플러스</t>
        </r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<sst xmlns="http://schemas.openxmlformats.org/spreadsheetml/2006/main" count="955" uniqueCount="293">
  <si>
    <t>품목코드</t>
  </si>
  <si>
    <t>구분</t>
  </si>
  <si>
    <t>품명</t>
  </si>
  <si>
    <t>계약일</t>
  </si>
  <si>
    <t>제품가격
(단위:원)</t>
    <phoneticPr fontId="3" type="noConversion"/>
  </si>
  <si>
    <t>판매수량</t>
  </si>
  <si>
    <t>적립금
(단위:원)</t>
    <phoneticPr fontId="3" type="noConversion"/>
  </si>
  <si>
    <t>판매금액
(단위:원)</t>
    <phoneticPr fontId="3" type="noConversion"/>
  </si>
  <si>
    <t>재질</t>
  </si>
  <si>
    <t>P1-01</t>
  </si>
  <si>
    <t>냄비류</t>
  </si>
  <si>
    <t>삼중소스팬</t>
  </si>
  <si>
    <t>D3-01</t>
  </si>
  <si>
    <t>접시류</t>
  </si>
  <si>
    <t>뷔페볼세트</t>
  </si>
  <si>
    <t>P2-02</t>
  </si>
  <si>
    <t>미니양수</t>
  </si>
  <si>
    <t>S2-01</t>
  </si>
  <si>
    <t>보조기구</t>
  </si>
  <si>
    <t>계량컵세트</t>
  </si>
  <si>
    <t>D3-02</t>
  </si>
  <si>
    <t>샐러드접시</t>
  </si>
  <si>
    <t>D1-03</t>
  </si>
  <si>
    <t>그라탕볼</t>
  </si>
  <si>
    <t>P1-03</t>
  </si>
  <si>
    <t>전골냄비</t>
  </si>
  <si>
    <t>S1-02</t>
  </si>
  <si>
    <t>서빙집게</t>
  </si>
  <si>
    <t>미니양수 제품가격(단위:원) 순위평가</t>
  </si>
  <si>
    <t>냄비류 판매수량 합계</t>
    <phoneticPr fontId="3" type="noConversion"/>
  </si>
  <si>
    <t>최다 판매수량</t>
  </si>
  <si>
    <t>견적서</t>
    <phoneticPr fontId="6" type="noConversion"/>
  </si>
  <si>
    <t>도서명</t>
    <phoneticPr fontId="8" type="noConversion"/>
  </si>
  <si>
    <t>구분</t>
    <phoneticPr fontId="6" type="noConversion"/>
  </si>
  <si>
    <t>출판사</t>
    <phoneticPr fontId="8" type="noConversion"/>
  </si>
  <si>
    <t>수량</t>
    <phoneticPr fontId="8" type="noConversion"/>
  </si>
  <si>
    <t>정가</t>
    <phoneticPr fontId="8" type="noConversion"/>
  </si>
  <si>
    <t>정가총액</t>
    <phoneticPr fontId="8" type="noConversion"/>
  </si>
  <si>
    <t>납품가</t>
    <phoneticPr fontId="8" type="noConversion"/>
  </si>
  <si>
    <t>100층자리집</t>
    <phoneticPr fontId="6" type="noConversion"/>
  </si>
  <si>
    <t>유아</t>
    <phoneticPr fontId="6" type="noConversion"/>
  </si>
  <si>
    <t>미디어창비</t>
    <phoneticPr fontId="6" type="noConversion"/>
  </si>
  <si>
    <t>10대가 알아야 할 미래 직업의 이동</t>
    <phoneticPr fontId="6" type="noConversion"/>
  </si>
  <si>
    <t>청소년</t>
    <phoneticPr fontId="6" type="noConversion"/>
  </si>
  <si>
    <t>자음과모음</t>
    <phoneticPr fontId="6" type="noConversion"/>
  </si>
  <si>
    <t>10대를 위한 자존감 수업</t>
    <phoneticPr fontId="6" type="noConversion"/>
  </si>
  <si>
    <t>10대를 위한 정의란 무엇인가</t>
    <phoneticPr fontId="6" type="noConversion"/>
  </si>
  <si>
    <t>아동</t>
    <phoneticPr fontId="6" type="noConversion"/>
  </si>
  <si>
    <t>창비</t>
    <phoneticPr fontId="6" type="noConversion"/>
  </si>
  <si>
    <t>13+26+39+52+65+78층 나무집</t>
    <phoneticPr fontId="6" type="noConversion"/>
  </si>
  <si>
    <t>받침없는동화</t>
    <phoneticPr fontId="6" type="noConversion"/>
  </si>
  <si>
    <t>42가지 마음의 색깔</t>
    <phoneticPr fontId="6" type="noConversion"/>
  </si>
  <si>
    <t>휘슬러</t>
    <phoneticPr fontId="6" type="noConversion"/>
  </si>
  <si>
    <t>7년의 밤</t>
    <phoneticPr fontId="6" type="noConversion"/>
  </si>
  <si>
    <t>성인</t>
    <phoneticPr fontId="6" type="noConversion"/>
  </si>
  <si>
    <t>은행나무</t>
    <phoneticPr fontId="6" type="noConversion"/>
  </si>
  <si>
    <t>82년생 김지영</t>
    <phoneticPr fontId="6" type="noConversion"/>
  </si>
  <si>
    <t>정보문화사</t>
    <phoneticPr fontId="6" type="noConversion"/>
  </si>
  <si>
    <t>How so? 교과서에 나오는 세계역사탐구(전40권)</t>
    <phoneticPr fontId="6" type="noConversion"/>
  </si>
  <si>
    <t>아울북</t>
    <phoneticPr fontId="6" type="noConversion"/>
  </si>
  <si>
    <t>How so? 교과서에 나오는 한국역사탐구(전40권)</t>
    <phoneticPr fontId="6" type="noConversion"/>
  </si>
  <si>
    <t>NEW 공부기술</t>
    <phoneticPr fontId="6" type="noConversion"/>
  </si>
  <si>
    <t>더난출판사</t>
    <phoneticPr fontId="6" type="noConversion"/>
  </si>
  <si>
    <t>WHY 시리즈 전258권 세트</t>
    <phoneticPr fontId="6" type="noConversion"/>
  </si>
  <si>
    <t>가족은 꼬옥 안아주는 거야</t>
    <phoneticPr fontId="6" type="noConversion"/>
  </si>
  <si>
    <t>웅진주니어</t>
    <phoneticPr fontId="6" type="noConversion"/>
  </si>
  <si>
    <t>갈매기에게 나는 법을 가르쳐준 고양이</t>
    <phoneticPr fontId="6" type="noConversion"/>
  </si>
  <si>
    <t>갈매기의 꿈</t>
    <phoneticPr fontId="6" type="noConversion"/>
  </si>
  <si>
    <t>강성태 3년 공부 다이어리</t>
    <phoneticPr fontId="6" type="noConversion"/>
  </si>
  <si>
    <t>21세기북스</t>
    <phoneticPr fontId="6" type="noConversion"/>
  </si>
  <si>
    <t>강성태 55일 공부법</t>
    <phoneticPr fontId="6" type="noConversion"/>
  </si>
  <si>
    <t>강아지똥</t>
    <phoneticPr fontId="6" type="noConversion"/>
  </si>
  <si>
    <t>공부의 신, 천개의 시크릿</t>
    <phoneticPr fontId="6" type="noConversion"/>
  </si>
  <si>
    <t>공터에서</t>
    <phoneticPr fontId="6" type="noConversion"/>
  </si>
  <si>
    <t>괜찮아</t>
    <phoneticPr fontId="6" type="noConversion"/>
  </si>
  <si>
    <t>괜찮아, 손잡아 줄게</t>
    <phoneticPr fontId="6" type="noConversion"/>
  </si>
  <si>
    <t>괴물들이 사는 나라</t>
    <phoneticPr fontId="6" type="noConversion"/>
  </si>
  <si>
    <t>사파리</t>
    <phoneticPr fontId="6" type="noConversion"/>
  </si>
  <si>
    <t>구덩이 HOLES</t>
    <phoneticPr fontId="6" type="noConversion"/>
  </si>
  <si>
    <t>구름빵</t>
    <phoneticPr fontId="6" type="noConversion"/>
  </si>
  <si>
    <t>책읽는 곰</t>
    <phoneticPr fontId="6" type="noConversion"/>
  </si>
  <si>
    <t>국가란 무엇인가</t>
    <phoneticPr fontId="6" type="noConversion"/>
  </si>
  <si>
    <t>그릿 GRIT</t>
    <phoneticPr fontId="6" type="noConversion"/>
  </si>
  <si>
    <t>그물망 공부법</t>
    <phoneticPr fontId="6" type="noConversion"/>
  </si>
  <si>
    <t>기린의 날개</t>
    <phoneticPr fontId="6" type="noConversion"/>
  </si>
  <si>
    <t>기분을 말해봐</t>
    <phoneticPr fontId="6" type="noConversion"/>
  </si>
  <si>
    <t>기억 전달자</t>
    <phoneticPr fontId="6" type="noConversion"/>
  </si>
  <si>
    <t>기차 ㄱㄴㄷ</t>
    <phoneticPr fontId="6" type="noConversion"/>
  </si>
  <si>
    <t>까만 아기 양</t>
    <phoneticPr fontId="6" type="noConversion"/>
  </si>
  <si>
    <t>꽃들에게 희망을</t>
    <phoneticPr fontId="6" type="noConversion"/>
  </si>
  <si>
    <t>나는 나의 주인</t>
    <phoneticPr fontId="6" type="noConversion"/>
  </si>
  <si>
    <t>나도 나도</t>
    <phoneticPr fontId="6" type="noConversion"/>
  </si>
  <si>
    <t>나랑 친구할래</t>
    <phoneticPr fontId="6" type="noConversion"/>
  </si>
  <si>
    <t>나미야 잡화점의 기적</t>
    <phoneticPr fontId="6" type="noConversion"/>
  </si>
  <si>
    <t>나쁜 과학자들</t>
    <phoneticPr fontId="6" type="noConversion"/>
  </si>
  <si>
    <t>나의 한국현대사</t>
    <phoneticPr fontId="6" type="noConversion"/>
  </si>
  <si>
    <t>난 토마토 절대 안먹어</t>
    <phoneticPr fontId="6" type="noConversion"/>
  </si>
  <si>
    <t>내 동생 싸게 팔아요</t>
    <phoneticPr fontId="6" type="noConversion"/>
  </si>
  <si>
    <t>너는 기적이야</t>
    <phoneticPr fontId="6" type="noConversion"/>
  </si>
  <si>
    <t>너는 특별하단다</t>
    <phoneticPr fontId="6" type="noConversion"/>
  </si>
  <si>
    <t>누가 내 머릿속에 브랜드를 넣었지?</t>
    <phoneticPr fontId="6" type="noConversion"/>
  </si>
  <si>
    <t>눈물바다</t>
    <phoneticPr fontId="6" type="noConversion"/>
  </si>
  <si>
    <t>늑대가 들려주는 아기돼지 삼형제 이야기</t>
    <phoneticPr fontId="6" type="noConversion"/>
  </si>
  <si>
    <t>달 샤베트</t>
    <phoneticPr fontId="6" type="noConversion"/>
  </si>
  <si>
    <t>달님 안녕</t>
    <phoneticPr fontId="6" type="noConversion"/>
  </si>
  <si>
    <t>달려라 논리 1, 2</t>
    <phoneticPr fontId="6" type="noConversion"/>
  </si>
  <si>
    <t>담론</t>
    <phoneticPr fontId="6" type="noConversion"/>
  </si>
  <si>
    <t>당신, 거기 있어 줄래요?</t>
    <phoneticPr fontId="6" type="noConversion"/>
  </si>
  <si>
    <t>도토리 마을의 경찰관</t>
    <phoneticPr fontId="6" type="noConversion"/>
  </si>
  <si>
    <t>도토리 마을의 유치원</t>
    <phoneticPr fontId="6" type="noConversion"/>
  </si>
  <si>
    <t>동물을 사랑하면 철학자가 된다</t>
    <phoneticPr fontId="6" type="noConversion"/>
  </si>
  <si>
    <t>돼지책</t>
    <phoneticPr fontId="6" type="noConversion"/>
  </si>
  <si>
    <t>두드려 보아요</t>
    <phoneticPr fontId="6" type="noConversion"/>
  </si>
  <si>
    <t>마법의 설탕 두 조각</t>
    <phoneticPr fontId="6" type="noConversion"/>
  </si>
  <si>
    <t>마법천자문 1~40권 세트</t>
    <phoneticPr fontId="6" type="noConversion"/>
  </si>
  <si>
    <t>만화 그리스 로마 신화 1~10 세트</t>
  </si>
  <si>
    <t>말의 품격</t>
    <phoneticPr fontId="6" type="noConversion"/>
  </si>
  <si>
    <t>멈추면, 비로소 보이는 것들</t>
    <phoneticPr fontId="6" type="noConversion"/>
  </si>
  <si>
    <t>메이드 인 베트남</t>
    <phoneticPr fontId="6" type="noConversion"/>
  </si>
  <si>
    <t>모두 깜언</t>
    <phoneticPr fontId="6" type="noConversion"/>
  </si>
  <si>
    <t>모모</t>
    <phoneticPr fontId="6" type="noConversion"/>
  </si>
  <si>
    <t>무지개 물고기</t>
    <phoneticPr fontId="6" type="noConversion"/>
  </si>
  <si>
    <t>문명을 담은 팔레트</t>
    <phoneticPr fontId="6" type="noConversion"/>
  </si>
  <si>
    <t>미 비포 유</t>
    <phoneticPr fontId="6" type="noConversion"/>
  </si>
  <si>
    <t>미움받을 용기</t>
    <phoneticPr fontId="6" type="noConversion"/>
  </si>
  <si>
    <t>미쳐야 공부다</t>
    <phoneticPr fontId="6" type="noConversion"/>
  </si>
  <si>
    <t>바다 100층짜리 집</t>
    <phoneticPr fontId="6" type="noConversion"/>
  </si>
  <si>
    <t>받침 배우는 동화 시리즈 (전7권)</t>
    <phoneticPr fontId="6" type="noConversion"/>
  </si>
  <si>
    <t>받침없는 동화 시리즈 (전5권)</t>
    <phoneticPr fontId="6" type="noConversion"/>
  </si>
  <si>
    <t>밥한 그릇 뚝딱</t>
    <phoneticPr fontId="6" type="noConversion"/>
  </si>
  <si>
    <t>배고픈 애벌레</t>
    <phoneticPr fontId="6" type="noConversion"/>
  </si>
  <si>
    <t>베이비 초점책</t>
    <phoneticPr fontId="6" type="noConversion"/>
  </si>
  <si>
    <t>부자를 만드는 부부의 법칙</t>
    <phoneticPr fontId="6" type="noConversion"/>
  </si>
  <si>
    <t>빨강머리 앤이 하는 말</t>
    <phoneticPr fontId="6" type="noConversion"/>
  </si>
  <si>
    <t>사과가 쿵</t>
    <phoneticPr fontId="6" type="noConversion"/>
  </si>
  <si>
    <t>사랑해 사랑해 사랑해</t>
    <phoneticPr fontId="6" type="noConversion"/>
  </si>
  <si>
    <t>사이언싱 오디세이(전40권)</t>
    <phoneticPr fontId="6" type="noConversion"/>
  </si>
  <si>
    <t>사이언싱 톡톡(전40권)</t>
    <phoneticPr fontId="6" type="noConversion"/>
  </si>
  <si>
    <t>삶의 정도</t>
    <phoneticPr fontId="6" type="noConversion"/>
  </si>
  <si>
    <t>생각한다는 것</t>
    <phoneticPr fontId="6" type="noConversion"/>
  </si>
  <si>
    <t>샬롯의 거미줄</t>
    <phoneticPr fontId="6" type="noConversion"/>
  </si>
  <si>
    <t>설민석의 무도 한국사 특강</t>
    <phoneticPr fontId="6" type="noConversion"/>
  </si>
  <si>
    <t>설민석의 조선왕조실록</t>
    <phoneticPr fontId="6" type="noConversion"/>
  </si>
  <si>
    <t>세상에서 가장 행복한 100층 버스</t>
    <phoneticPr fontId="6" type="noConversion"/>
  </si>
  <si>
    <t>세상에서 가장 힘센 수탉</t>
    <phoneticPr fontId="6" type="noConversion"/>
  </si>
  <si>
    <t>센서티브</t>
    <phoneticPr fontId="6" type="noConversion"/>
  </si>
  <si>
    <t>소피가 화나면 정말 정말 화나면</t>
    <phoneticPr fontId="6" type="noConversion"/>
  </si>
  <si>
    <t>손 큰 할머니의 만두 만들기</t>
    <phoneticPr fontId="6" type="noConversion"/>
  </si>
  <si>
    <t>손가락 문어</t>
    <phoneticPr fontId="6" type="noConversion"/>
  </si>
  <si>
    <t>솔이의 추석 이야기</t>
    <phoneticPr fontId="6" type="noConversion"/>
  </si>
  <si>
    <t>수박 수영장</t>
    <phoneticPr fontId="6" type="noConversion"/>
  </si>
  <si>
    <t>수학귀신</t>
    <phoneticPr fontId="6" type="noConversion"/>
  </si>
  <si>
    <t>스무고개탐정 1~7권 세트</t>
    <phoneticPr fontId="6" type="noConversion"/>
  </si>
  <si>
    <t>스터디코드 3.0</t>
    <phoneticPr fontId="6" type="noConversion"/>
  </si>
  <si>
    <t>시간을 파는 상점</t>
    <phoneticPr fontId="6" type="noConversion"/>
  </si>
  <si>
    <t>시인동주</t>
    <phoneticPr fontId="6" type="noConversion"/>
  </si>
  <si>
    <t>식탁위의 세계사</t>
    <phoneticPr fontId="6" type="noConversion"/>
  </si>
  <si>
    <t>신경 끄기의 기술</t>
    <phoneticPr fontId="6" type="noConversion"/>
  </si>
  <si>
    <t>아낌없이 주는 나무</t>
    <phoneticPr fontId="6" type="noConversion"/>
  </si>
  <si>
    <t>아름다운 가치사전</t>
    <phoneticPr fontId="6" type="noConversion"/>
  </si>
  <si>
    <t>아씨방 일곱동무</t>
    <phoneticPr fontId="6" type="noConversion"/>
  </si>
  <si>
    <t>앨빈 토플러 청소년 부의 미래</t>
    <phoneticPr fontId="6" type="noConversion"/>
  </si>
  <si>
    <t>야, 우리 기차에서 내려</t>
    <phoneticPr fontId="6" type="noConversion"/>
  </si>
  <si>
    <t>어떻게 살 것인가</t>
    <phoneticPr fontId="6" type="noConversion"/>
  </si>
  <si>
    <t>어린이 사자소학</t>
    <phoneticPr fontId="6" type="noConversion"/>
  </si>
  <si>
    <t>어쩌다 한국인</t>
    <phoneticPr fontId="6" type="noConversion"/>
  </si>
  <si>
    <t>어쩌면 별들이 너의 슬픔을 가져갈지도 몰라</t>
    <phoneticPr fontId="6" type="noConversion"/>
  </si>
  <si>
    <t>언어의온도</t>
    <phoneticPr fontId="6" type="noConversion"/>
  </si>
  <si>
    <t>언제까지나 너를 사랑해</t>
    <phoneticPr fontId="6" type="noConversion"/>
  </si>
  <si>
    <t>엄마가 정말 좋아요</t>
    <phoneticPr fontId="6" type="noConversion"/>
  </si>
  <si>
    <t>엄마가 화났다</t>
    <phoneticPr fontId="6" type="noConversion"/>
  </si>
  <si>
    <t>엄마랑 뽀뽀</t>
    <phoneticPr fontId="6" type="noConversion"/>
  </si>
  <si>
    <t>여덟 단어</t>
    <phoneticPr fontId="6" type="noConversion"/>
  </si>
  <si>
    <t>열한 계단</t>
    <phoneticPr fontId="6" type="noConversion"/>
  </si>
  <si>
    <t>오베라는 남자</t>
    <phoneticPr fontId="6" type="noConversion"/>
  </si>
  <si>
    <t>오즈의 의류수거함</t>
    <phoneticPr fontId="6" type="noConversion"/>
  </si>
  <si>
    <t>완득이</t>
    <phoneticPr fontId="6" type="noConversion"/>
  </si>
  <si>
    <t>완벽한 공부법</t>
    <phoneticPr fontId="6" type="noConversion"/>
  </si>
  <si>
    <t>우리 아바가 최고야</t>
    <phoneticPr fontId="6" type="noConversion"/>
  </si>
  <si>
    <t>우리 엄마</t>
    <phoneticPr fontId="6" type="noConversion"/>
  </si>
  <si>
    <t>우아한 거짓말</t>
    <phoneticPr fontId="6" type="noConversion"/>
  </si>
  <si>
    <t>원미동 시인</t>
    <phoneticPr fontId="6" type="noConversion"/>
  </si>
  <si>
    <t>위저드 베이커리</t>
    <phoneticPr fontId="6" type="noConversion"/>
  </si>
  <si>
    <t>윔피키드 1~11권 세트</t>
    <phoneticPr fontId="6" type="noConversion"/>
  </si>
  <si>
    <t>유진과 유진</t>
    <phoneticPr fontId="6" type="noConversion"/>
  </si>
  <si>
    <t>으악 도개비다</t>
    <phoneticPr fontId="6" type="noConversion"/>
  </si>
  <si>
    <t>이게 정말 사과일까</t>
    <phoneticPr fontId="6" type="noConversion"/>
  </si>
  <si>
    <t>이기적 유전자</t>
    <phoneticPr fontId="6" type="noConversion"/>
  </si>
  <si>
    <t>이토록 공부가 재미있어지는 순간</t>
    <phoneticPr fontId="6" type="noConversion"/>
  </si>
  <si>
    <t>자연관찰 땅친구물친구(전58권)</t>
    <phoneticPr fontId="6" type="noConversion"/>
  </si>
  <si>
    <t>자전거 도둑</t>
    <phoneticPr fontId="6" type="noConversion"/>
  </si>
  <si>
    <t>자존감 수업</t>
    <phoneticPr fontId="6" type="noConversion"/>
  </si>
  <si>
    <t>장수탕 선녀님</t>
    <phoneticPr fontId="6" type="noConversion"/>
  </si>
  <si>
    <t>재주꾼 오형제</t>
    <phoneticPr fontId="6" type="noConversion"/>
  </si>
  <si>
    <t>정의란 무엇인가</t>
    <phoneticPr fontId="6" type="noConversion"/>
  </si>
  <si>
    <t>종비 봉지 공주</t>
    <phoneticPr fontId="6" type="noConversion"/>
  </si>
  <si>
    <t>종의 기원, 모든 생물의 자유를 선언하다</t>
    <phoneticPr fontId="6" type="noConversion"/>
  </si>
  <si>
    <t>좋은책 어린이 저학년 문고 1-100권 세트</t>
    <phoneticPr fontId="6" type="noConversion"/>
  </si>
  <si>
    <t>중학생 공부법의 모든 것</t>
    <phoneticPr fontId="6" type="noConversion"/>
  </si>
  <si>
    <t>지각대장 존</t>
    <phoneticPr fontId="6" type="noConversion"/>
  </si>
  <si>
    <t>지구, 2084</t>
    <phoneticPr fontId="6" type="noConversion"/>
  </si>
  <si>
    <t>지원이와 병관이 12권세트</t>
    <phoneticPr fontId="6" type="noConversion"/>
  </si>
  <si>
    <t>지적 대화를 위한 넓고 얕은 지식 1, 2</t>
    <phoneticPr fontId="6" type="noConversion"/>
  </si>
  <si>
    <t>지하 100층짜리 집</t>
    <phoneticPr fontId="6" type="noConversion"/>
  </si>
  <si>
    <t>진짜 진짜 재밌는 공룡 그림책</t>
    <phoneticPr fontId="6" type="noConversion"/>
  </si>
  <si>
    <t>채식주의자</t>
    <phoneticPr fontId="6" type="noConversion"/>
  </si>
  <si>
    <t>책 먹는 여우</t>
    <phoneticPr fontId="6" type="noConversion"/>
  </si>
  <si>
    <t>책 먹는 여우와 이야기 도둑</t>
    <phoneticPr fontId="6" type="noConversion"/>
  </si>
  <si>
    <t>책과 노니는 집</t>
    <phoneticPr fontId="6" type="noConversion"/>
  </si>
  <si>
    <t>책으로 똥을 닦는 돼지</t>
    <phoneticPr fontId="6" type="noConversion"/>
  </si>
  <si>
    <t>책이 꼼지락 꼼지락</t>
    <phoneticPr fontId="6" type="noConversion"/>
  </si>
  <si>
    <t>첫생활그림책 배꼽손(전50권)</t>
    <phoneticPr fontId="6" type="noConversion"/>
  </si>
  <si>
    <t>첫인물그림책 이담에(전56권)</t>
    <phoneticPr fontId="6" type="noConversion"/>
  </si>
  <si>
    <t>청소년 거침없이 글쓰기 - 실전</t>
    <phoneticPr fontId="6" type="noConversion"/>
  </si>
  <si>
    <t>청소년 거침없이 글쓰기 - 전략</t>
    <phoneticPr fontId="6" type="noConversion"/>
  </si>
  <si>
    <t>청소년을 위한 꿈꾸는 다락방</t>
    <phoneticPr fontId="6" type="noConversion"/>
  </si>
  <si>
    <t>초등학생을 위한 나의 라임 오렌지나무</t>
    <phoneticPr fontId="6" type="noConversion"/>
  </si>
  <si>
    <t>코스모스</t>
    <phoneticPr fontId="6" type="noConversion"/>
  </si>
  <si>
    <t>콧구멍을 후비면</t>
    <phoneticPr fontId="6" type="noConversion"/>
  </si>
  <si>
    <t>쿠키 한 입의 인생 수업</t>
    <phoneticPr fontId="6" type="noConversion"/>
  </si>
  <si>
    <t>클라우스 슈밥의 제4창 산업혁명</t>
    <phoneticPr fontId="6" type="noConversion"/>
  </si>
  <si>
    <t>터널</t>
    <phoneticPr fontId="6" type="noConversion"/>
  </si>
  <si>
    <t>트루먼 스쿨 악플 사건</t>
    <phoneticPr fontId="6" type="noConversion"/>
  </si>
  <si>
    <t>틀려도 괜찮아</t>
    <phoneticPr fontId="6" type="noConversion"/>
  </si>
  <si>
    <t>팥죽 할멈과 호랑이</t>
    <phoneticPr fontId="6" type="noConversion"/>
  </si>
  <si>
    <t>펭귄은 너무해</t>
    <phoneticPr fontId="6" type="noConversion"/>
  </si>
  <si>
    <t>한국단편 소설 40</t>
    <phoneticPr fontId="6" type="noConversion"/>
  </si>
  <si>
    <t>한국사 편지 세트(전5권)</t>
    <phoneticPr fontId="6" type="noConversion"/>
  </si>
  <si>
    <t>할아버지가 들려주는 우주이야기</t>
    <phoneticPr fontId="6" type="noConversion"/>
  </si>
  <si>
    <t>행복한 청소부</t>
    <phoneticPr fontId="6" type="noConversion"/>
  </si>
  <si>
    <t>호롱불 옛이야기(전55권)</t>
    <phoneticPr fontId="6" type="noConversion"/>
  </si>
  <si>
    <t>화내지 말고 예쁘게 말해요</t>
    <phoneticPr fontId="6" type="noConversion"/>
  </si>
  <si>
    <t>화요일의 두꺼비</t>
    <phoneticPr fontId="6" type="noConversion"/>
  </si>
  <si>
    <t>발주일</t>
    <phoneticPr fontId="3" type="noConversion"/>
  </si>
  <si>
    <t>대금 지급여부</t>
    <phoneticPr fontId="3" type="noConversion"/>
  </si>
  <si>
    <t>제품명</t>
    <phoneticPr fontId="3" type="noConversion"/>
  </si>
  <si>
    <t>실입고수량</t>
    <phoneticPr fontId="3" type="noConversion"/>
  </si>
  <si>
    <t>단가</t>
    <phoneticPr fontId="3" type="noConversion"/>
  </si>
  <si>
    <t>실입고 공급가액</t>
  </si>
  <si>
    <t>실입고 부가세</t>
  </si>
  <si>
    <t>실입고 합계</t>
    <phoneticPr fontId="3" type="noConversion"/>
  </si>
  <si>
    <t>지급</t>
    <phoneticPr fontId="3" type="noConversion"/>
  </si>
  <si>
    <t>미지급</t>
    <phoneticPr fontId="3" type="noConversion"/>
  </si>
  <si>
    <t>루테인</t>
    <phoneticPr fontId="3" type="noConversion"/>
  </si>
  <si>
    <t/>
  </si>
  <si>
    <t>비타민</t>
    <phoneticPr fontId="3" type="noConversion"/>
  </si>
  <si>
    <t>맥주효모환</t>
    <phoneticPr fontId="3" type="noConversion"/>
  </si>
  <si>
    <t>오메가</t>
    <phoneticPr fontId="3" type="noConversion"/>
  </si>
  <si>
    <t>미입고</t>
  </si>
  <si>
    <t>멀티비타민</t>
    <phoneticPr fontId="3" type="noConversion"/>
  </si>
  <si>
    <t>수퍼루테인</t>
    <phoneticPr fontId="3" type="noConversion"/>
  </si>
  <si>
    <t>지급</t>
  </si>
  <si>
    <t>미지급</t>
  </si>
  <si>
    <t>노니</t>
    <phoneticPr fontId="3" type="noConversion"/>
  </si>
  <si>
    <t>* 구분별(오름차순) '수량'의 개수와 '정가총액', '납품가'의 평균을 부분합으로 구하기</t>
    <phoneticPr fontId="3" type="noConversion"/>
  </si>
  <si>
    <t xml:space="preserve">* '실입고수량'에서 셀 색 RGB(255,199,206)이 위에 표시
* '실입고 공급가액'에서 글꼴 색 RGB(156,0,6)이 위에 표시
</t>
    <phoneticPr fontId="3" type="noConversion"/>
  </si>
  <si>
    <t>#1</t>
    <phoneticPr fontId="3" type="noConversion"/>
  </si>
  <si>
    <t>성명</t>
    <phoneticPr fontId="3" type="noConversion"/>
  </si>
  <si>
    <t>직위</t>
    <phoneticPr fontId="3" type="noConversion"/>
  </si>
  <si>
    <t>근속연수</t>
    <phoneticPr fontId="3" type="noConversion"/>
  </si>
  <si>
    <t>김일민</t>
    <phoneticPr fontId="3" type="noConversion"/>
  </si>
  <si>
    <t>부장</t>
    <phoneticPr fontId="3" type="noConversion"/>
  </si>
  <si>
    <t>김유민</t>
    <phoneticPr fontId="3" type="noConversion"/>
  </si>
  <si>
    <t>사원</t>
    <phoneticPr fontId="3" type="noConversion"/>
  </si>
  <si>
    <t>이지연</t>
    <phoneticPr fontId="3" type="noConversion"/>
  </si>
  <si>
    <t>과장</t>
    <phoneticPr fontId="3" type="noConversion"/>
  </si>
  <si>
    <t>이민석</t>
    <phoneticPr fontId="3" type="noConversion"/>
  </si>
  <si>
    <t>석명희</t>
    <phoneticPr fontId="3" type="noConversion"/>
  </si>
  <si>
    <t>민호성</t>
    <phoneticPr fontId="3" type="noConversion"/>
  </si>
  <si>
    <t>#2</t>
    <phoneticPr fontId="3" type="noConversion"/>
  </si>
  <si>
    <t>셀 색 정렬</t>
    <phoneticPr fontId="3" type="noConversion"/>
  </si>
  <si>
    <t>:노랑-빨강-파랑순</t>
    <phoneticPr fontId="3" type="noConversion"/>
  </si>
  <si>
    <t>#3</t>
    <phoneticPr fontId="3" type="noConversion"/>
  </si>
  <si>
    <t>글꼴색 정렬</t>
    <phoneticPr fontId="3" type="noConversion"/>
  </si>
  <si>
    <t xml:space="preserve">#4 </t>
    <phoneticPr fontId="3" type="noConversion"/>
  </si>
  <si>
    <t>사용자 지정 정렬 - 봄,여름,가을,겨울</t>
    <phoneticPr fontId="3" type="noConversion"/>
  </si>
  <si>
    <t>4계절</t>
    <phoneticPr fontId="3" type="noConversion"/>
  </si>
  <si>
    <t>가을</t>
    <phoneticPr fontId="3" type="noConversion"/>
  </si>
  <si>
    <t>봄</t>
    <phoneticPr fontId="3" type="noConversion"/>
  </si>
  <si>
    <t>겨울</t>
    <phoneticPr fontId="3" type="noConversion"/>
  </si>
  <si>
    <t>여름</t>
    <phoneticPr fontId="3" type="noConversion"/>
  </si>
  <si>
    <t>#5</t>
    <phoneticPr fontId="3" type="noConversion"/>
  </si>
  <si>
    <r>
      <rPr>
        <sz val="11"/>
        <color rgb="FF0070C0"/>
        <rFont val="맑은 고딕"/>
        <family val="3"/>
        <charset val="129"/>
        <scheme val="minor"/>
      </rPr>
      <t>오름차순: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rgb="FFFF0000"/>
        <rFont val="맑은 고딕"/>
        <family val="3"/>
        <charset val="129"/>
        <scheme val="minor"/>
      </rPr>
      <t>숫</t>
    </r>
    <r>
      <rPr>
        <sz val="11"/>
        <color theme="1"/>
        <rFont val="맑은 고딕"/>
        <family val="2"/>
        <charset val="129"/>
        <scheme val="minor"/>
      </rPr>
      <t>자-</t>
    </r>
    <r>
      <rPr>
        <sz val="11"/>
        <color rgb="FFFF0000"/>
        <rFont val="맑은 고딕"/>
        <family val="3"/>
        <charset val="129"/>
        <scheme val="minor"/>
      </rPr>
      <t>특</t>
    </r>
    <r>
      <rPr>
        <sz val="11"/>
        <color theme="1"/>
        <rFont val="맑은 고딕"/>
        <family val="2"/>
        <charset val="129"/>
        <scheme val="minor"/>
      </rPr>
      <t>수문자-</t>
    </r>
    <r>
      <rPr>
        <sz val="11"/>
        <color rgb="FFFF0000"/>
        <rFont val="맑은 고딕"/>
        <family val="3"/>
        <charset val="129"/>
        <scheme val="minor"/>
      </rPr>
      <t>영</t>
    </r>
    <r>
      <rPr>
        <sz val="11"/>
        <color theme="1"/>
        <rFont val="맑은 고딕"/>
        <family val="2"/>
        <charset val="129"/>
        <scheme val="minor"/>
      </rPr>
      <t>문-</t>
    </r>
    <r>
      <rPr>
        <sz val="11"/>
        <color rgb="FFFF0000"/>
        <rFont val="맑은 고딕"/>
        <family val="3"/>
        <charset val="129"/>
        <scheme val="minor"/>
      </rPr>
      <t>한</t>
    </r>
    <r>
      <rPr>
        <sz val="11"/>
        <color theme="1"/>
        <rFont val="맑은 고딕"/>
        <family val="2"/>
        <charset val="129"/>
        <scheme val="minor"/>
      </rPr>
      <t>글-</t>
    </r>
    <r>
      <rPr>
        <sz val="11"/>
        <color rgb="FFFF0000"/>
        <rFont val="맑은 고딕"/>
        <family val="3"/>
        <charset val="129"/>
        <scheme val="minor"/>
      </rPr>
      <t>논</t>
    </r>
    <r>
      <rPr>
        <sz val="11"/>
        <color theme="1"/>
        <rFont val="맑은 고딕"/>
        <family val="2"/>
        <charset val="129"/>
        <scheme val="minor"/>
      </rPr>
      <t>리값-</t>
    </r>
    <r>
      <rPr>
        <sz val="11"/>
        <color rgb="FFFF0000"/>
        <rFont val="맑은 고딕"/>
        <family val="3"/>
        <charset val="129"/>
        <scheme val="minor"/>
      </rPr>
      <t>오</t>
    </r>
    <r>
      <rPr>
        <sz val="11"/>
        <color theme="1"/>
        <rFont val="맑은 고딕"/>
        <family val="2"/>
        <charset val="129"/>
        <scheme val="minor"/>
      </rPr>
      <t>류값-</t>
    </r>
    <r>
      <rPr>
        <sz val="11"/>
        <color rgb="FFFF0000"/>
        <rFont val="맑은 고딕"/>
        <family val="3"/>
        <charset val="129"/>
        <scheme val="minor"/>
      </rPr>
      <t>빈</t>
    </r>
    <r>
      <rPr>
        <sz val="11"/>
        <color theme="1"/>
        <rFont val="맑은 고딕"/>
        <family val="2"/>
        <charset val="129"/>
        <scheme val="minor"/>
      </rPr>
      <t>셀</t>
    </r>
    <phoneticPr fontId="3" type="noConversion"/>
  </si>
  <si>
    <r>
      <rPr>
        <sz val="11"/>
        <color rgb="FF0070C0"/>
        <rFont val="맑은 고딕"/>
        <family val="3"/>
        <charset val="129"/>
        <scheme val="minor"/>
      </rPr>
      <t xml:space="preserve">내림차순: </t>
    </r>
    <r>
      <rPr>
        <sz val="11"/>
        <color theme="1"/>
        <rFont val="맑은 고딕"/>
        <family val="2"/>
        <charset val="129"/>
        <scheme val="minor"/>
      </rPr>
      <t>오류값-논리값-한글-영문-특수문자-숫자-</t>
    </r>
    <r>
      <rPr>
        <sz val="11"/>
        <color rgb="FFFF0000"/>
        <rFont val="맑은 고딕"/>
        <family val="3"/>
        <charset val="129"/>
        <scheme val="minor"/>
      </rPr>
      <t>빈</t>
    </r>
    <r>
      <rPr>
        <sz val="11"/>
        <color theme="1"/>
        <rFont val="맑은 고딕"/>
        <family val="2"/>
        <charset val="129"/>
        <scheme val="minor"/>
      </rPr>
      <t>셀</t>
    </r>
    <phoneticPr fontId="3" type="noConversion"/>
  </si>
  <si>
    <t>정렬전</t>
    <phoneticPr fontId="3" type="noConversion"/>
  </si>
  <si>
    <t>오름차순</t>
    <phoneticPr fontId="3" type="noConversion"/>
  </si>
  <si>
    <t>내림차순</t>
    <phoneticPr fontId="3" type="noConversion"/>
  </si>
  <si>
    <t>F</t>
    <phoneticPr fontId="3" type="noConversion"/>
  </si>
  <si>
    <t>f</t>
    <phoneticPr fontId="3" type="noConversion"/>
  </si>
  <si>
    <t>★</t>
    <phoneticPr fontId="3" type="noConversion"/>
  </si>
  <si>
    <t>한방</t>
    <phoneticPr fontId="3" type="noConversion"/>
  </si>
  <si>
    <t>2개를 기준으로 정렬 : 직위-오름차순, 근속연수-내림차순</t>
    <phoneticPr fontId="3" type="noConversion"/>
  </si>
  <si>
    <t>1개를 기준으로 정렬 : 직위-오름차순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</si>
</sst>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General&quot;개&quot;"/>
    <numFmt numFmtId="177" formatCode="[DBNum4][$-412]General"/>
    <numFmt numFmtId="178" formatCode="mm&quot;월&quot;\ dd&quot;일&quot;"/>
    <numFmt numFmtId="179" formatCode="0_);[Red]\(0\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맑은 고딕"/>
      <family val="3"/>
      <charset val="129"/>
      <scheme val="major"/>
    </font>
    <font>
      <b/>
      <sz val="10"/>
      <color rgb="FF0070C0"/>
      <name val="맑은 고딕"/>
      <family val="3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9" fillId="0" borderId="0" applyFill="0" applyBorder="0" applyAlignment="0" applyProtection="0"/>
  </cellStyleXfs>
  <cellXfs count="9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1" fontId="2" fillId="0" borderId="5" xfId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41" fontId="2" fillId="0" borderId="11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3" borderId="0" xfId="2" applyFont="1" applyFill="1" applyBorder="1" applyAlignment="1">
      <alignment vertical="center" shrinkToFit="1"/>
    </xf>
    <xf numFmtId="0" fontId="7" fillId="3" borderId="14" xfId="2" applyFont="1" applyFill="1" applyBorder="1" applyAlignment="1">
      <alignment horizontal="center" vertical="center" shrinkToFit="1"/>
    </xf>
    <xf numFmtId="41" fontId="10" fillId="3" borderId="14" xfId="3" applyNumberFormat="1" applyFont="1" applyFill="1" applyBorder="1" applyAlignment="1">
      <alignment horizontal="center" vertical="center" shrinkToFit="1"/>
    </xf>
    <xf numFmtId="0" fontId="7" fillId="3" borderId="0" xfId="2" applyFont="1" applyFill="1" applyBorder="1" applyAlignment="1">
      <alignment horizontal="center" vertical="center" shrinkToFit="1"/>
    </xf>
    <xf numFmtId="0" fontId="7" fillId="3" borderId="14" xfId="2" applyFont="1" applyFill="1" applyBorder="1" applyAlignment="1">
      <alignment horizontal="left" vertical="center" shrinkToFit="1"/>
    </xf>
    <xf numFmtId="3" fontId="10" fillId="3" borderId="14" xfId="3" applyNumberFormat="1" applyFont="1" applyFill="1" applyBorder="1" applyAlignment="1">
      <alignment horizontal="right" vertical="center" shrinkToFit="1"/>
    </xf>
    <xf numFmtId="3" fontId="7" fillId="3" borderId="8" xfId="2" applyNumberFormat="1" applyFont="1" applyFill="1" applyBorder="1" applyAlignment="1">
      <alignment horizontal="right" vertical="center" shrinkToFit="1"/>
    </xf>
    <xf numFmtId="0" fontId="7" fillId="3" borderId="8" xfId="2" applyFont="1" applyFill="1" applyBorder="1" applyAlignment="1">
      <alignment horizontal="left" vertical="center" shrinkToFit="1"/>
    </xf>
    <xf numFmtId="0" fontId="11" fillId="0" borderId="14" xfId="2" applyFont="1" applyFill="1" applyBorder="1" applyAlignment="1">
      <alignment horizontal="left" vertical="center" shrinkToFit="1"/>
    </xf>
    <xf numFmtId="0" fontId="4" fillId="0" borderId="0" xfId="2">
      <alignment vertical="center"/>
    </xf>
    <xf numFmtId="0" fontId="15" fillId="0" borderId="0" xfId="0" applyFont="1" applyFill="1" applyBorder="1" applyAlignment="1">
      <alignment vertical="center"/>
    </xf>
    <xf numFmtId="177" fontId="15" fillId="0" borderId="0" xfId="0" applyNumberFormat="1" applyFont="1" applyBorder="1" applyAlignment="1">
      <alignment vertical="center"/>
    </xf>
    <xf numFmtId="42" fontId="15" fillId="0" borderId="0" xfId="0" applyNumberFormat="1" applyFont="1" applyFill="1" applyBorder="1" applyAlignment="1">
      <alignment horizontal="right" vertical="center"/>
    </xf>
    <xf numFmtId="42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4" borderId="0" xfId="0" applyFont="1" applyFill="1" applyBorder="1" applyAlignment="1">
      <alignment horizontal="center" vertical="center" wrapText="1"/>
    </xf>
    <xf numFmtId="0" fontId="15" fillId="4" borderId="0" xfId="0" applyNumberFormat="1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center" vertical="center"/>
    </xf>
    <xf numFmtId="42" fontId="15" fillId="4" borderId="0" xfId="0" applyNumberFormat="1" applyFont="1" applyFill="1" applyBorder="1" applyAlignment="1">
      <alignment horizontal="center" vertical="center"/>
    </xf>
    <xf numFmtId="42" fontId="15" fillId="4" borderId="0" xfId="0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 wrapText="1"/>
    </xf>
    <xf numFmtId="41" fontId="15" fillId="0" borderId="0" xfId="0" applyNumberFormat="1" applyFont="1" applyFill="1" applyBorder="1" applyAlignment="1">
      <alignment horizontal="center" vertical="center"/>
    </xf>
    <xf numFmtId="41" fontId="15" fillId="0" borderId="0" xfId="1" applyFont="1" applyFill="1" applyBorder="1" applyAlignment="1">
      <alignment horizontal="right" vertical="center" wrapText="1"/>
    </xf>
    <xf numFmtId="41" fontId="15" fillId="0" borderId="0" xfId="1" applyFont="1" applyBorder="1" applyAlignment="1">
      <alignment horizontal="center" vertical="center"/>
    </xf>
    <xf numFmtId="41" fontId="15" fillId="0" borderId="0" xfId="0" applyNumberFormat="1" applyFont="1" applyBorder="1">
      <alignment vertical="center"/>
    </xf>
    <xf numFmtId="0" fontId="15" fillId="0" borderId="0" xfId="0" applyNumberFormat="1" applyFont="1" applyBorder="1" applyAlignment="1">
      <alignment horizontal="left" vertical="center"/>
    </xf>
    <xf numFmtId="178" fontId="15" fillId="0" borderId="0" xfId="0" applyNumberFormat="1" applyFont="1" applyBorder="1" applyAlignment="1">
      <alignment horizontal="left" vertical="center"/>
    </xf>
    <xf numFmtId="179" fontId="7" fillId="0" borderId="0" xfId="1" applyNumberFormat="1" applyFont="1" applyBorder="1" applyAlignment="1">
      <alignment horizontal="center" vertical="center"/>
    </xf>
    <xf numFmtId="41" fontId="7" fillId="0" borderId="0" xfId="1" applyNumberFormat="1" applyFont="1" applyBorder="1" applyAlignment="1">
      <alignment horizontal="center" vertical="center"/>
    </xf>
    <xf numFmtId="42" fontId="15" fillId="0" borderId="0" xfId="0" applyNumberFormat="1" applyFont="1" applyBorder="1">
      <alignment vertical="center"/>
    </xf>
    <xf numFmtId="42" fontId="15" fillId="0" borderId="0" xfId="0" applyNumberFormat="1" applyFont="1" applyBorder="1" applyAlignment="1">
      <alignment horizontal="right" vertical="center"/>
    </xf>
    <xf numFmtId="0" fontId="19" fillId="5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22" fillId="10" borderId="8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0" borderId="8" xfId="0" applyBorder="1">
      <alignment vertical="center"/>
    </xf>
    <xf numFmtId="0" fontId="0" fillId="8" borderId="8" xfId="0" applyFill="1" applyBorder="1">
      <alignment vertical="center"/>
    </xf>
    <xf numFmtId="0" fontId="0" fillId="11" borderId="8" xfId="0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7" fillId="3" borderId="0" xfId="2" applyFont="1" applyFill="1" applyBorder="1" applyAlignment="1">
      <alignment horizontal="left" vertical="top" wrapText="1" shrinkToFit="1"/>
    </xf>
    <xf numFmtId="0" fontId="17" fillId="3" borderId="0" xfId="2" applyFont="1" applyFill="1" applyBorder="1" applyAlignment="1">
      <alignment horizontal="left" vertical="top" shrinkToFit="1"/>
    </xf>
    <xf numFmtId="0" fontId="5" fillId="3" borderId="0" xfId="2" applyFont="1" applyFill="1" applyBorder="1" applyAlignment="1">
      <alignment horizontal="center" vertical="center" shrinkToFit="1"/>
    </xf>
    <xf numFmtId="0" fontId="7" fillId="3" borderId="18" xfId="2" applyFont="1" applyFill="1" applyBorder="1" applyAlignment="1">
      <alignment horizontal="center" vertical="center" shrinkToFit="1"/>
    </xf>
    <xf numFmtId="0" fontId="16" fillId="3" borderId="0" xfId="2" applyFont="1" applyFill="1" applyBorder="1" applyAlignment="1">
      <alignment horizontal="left" vertical="center" shrinkToFit="1"/>
    </xf>
  </cellXfs>
  <cellStyles count="4">
    <cellStyle name="쉼표 [0]" xfId="1" builtinId="6"/>
    <cellStyle name="쉼표 [0] 3" xfId="3"/>
    <cellStyle name="표준" xfId="0" builtinId="0"/>
    <cellStyle name="표준 2" xfId="2"/>
  </cellStyles>
  <dxfs count="5">
    <dxf>
      <font>
        <color rgb="FF0070C0"/>
      </font>
    </dxf>
    <dxf>
      <fill>
        <patternFill>
          <bgColor rgb="FFFFC7CE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70C0"/>
      </font>
    </dxf>
    <dxf>
      <font>
        <color rgb="FF0070C0"/>
      </font>
    </dxf>
  </dxfs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6</xdr:col>
      <xdr:colOff>371475</xdr:colOff>
      <xdr:row>2</xdr:row>
      <xdr:rowOff>180975</xdr:rowOff>
    </xdr:to>
    <xdr:sp macro="" textlink="">
      <xdr:nvSpPr>
        <xdr:cNvPr id="2" name="모서리가 둥근 직사각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445" y="95250"/>
          <a:ext cx="5185410" cy="710565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itchFamily="50" charset="-127"/>
              <a:ea typeface="굴림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104775</xdr:rowOff>
    </xdr:from>
    <xdr:to>
      <xdr:col>9</xdr:col>
      <xdr:colOff>733425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104775"/>
          <a:ext cx="2425065" cy="74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52980;&#54876;2&#44553;_2017&#45380;2&#54617;&#44592;_&#44053;&#51032;&#51088;&#47308;\&#52980;&#54876;2&#44553;%20&#54596;&#44592;\2015&#45380;\2015&#45380;%201&#54924;%20&#44592;&#52636;%20&#50696;&#5122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724;&#47000;&#48372;&#44288;\&#44053;&#51032;&#51088;&#47308;\2016&#45380;%201&#54617;&#44592;\2016&#45380;%201&#54617;&#44592;%20&#52980;&#54504;&#53552;&#54876;&#50857;\&#45936;&#51060;&#53552;(&#48176;&#48512;&#50857;)\&#50672;&#49845;&#47928;&#51228;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2980;&#54876;2&#44553;_2017&#45380;2&#54617;&#44592;_&#44053;&#51032;&#51088;&#47308;\&#52980;&#54876;2&#44553;%20&#54596;&#44592;\2015&#45380;\2015&#45380;%201&#54924;%20&#44592;&#52636;%20&#50696;&#5122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221;&#45813;&#45936;&#51060;&#53552;/&#52636;&#51228;&#50976;&#54805;&#48516;&#49437;(&#51221;&#45813;)/&#49688;&#54617;-&#45936;&#51060;&#53552;&#48288;&#51060;&#49828;&#54632;&#49688;(&#51221;&#4581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%20&#52980;&#54504;&#53552;&#54876;&#50857;&#45733;&#47141;2&#44553;/&#52980;&#54876;2&#44553;%20&#54596;&#44592;/2016&#45380;/2016&#45380;%201&#54924;%20&#44592;&#52636;%20&#50696;&#5122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번"/>
      <sheetName val="22번"/>
      <sheetName val="23번"/>
      <sheetName val="25번"/>
      <sheetName val="26번"/>
      <sheetName val="22번 (2)"/>
      <sheetName val="27번"/>
      <sheetName val="29번"/>
      <sheetName val="30번"/>
      <sheetName val="31번"/>
      <sheetName val="33번"/>
      <sheetName val="34번"/>
      <sheetName val="35번"/>
      <sheetName val="36번"/>
      <sheetName val="37번"/>
      <sheetName val="38번"/>
      <sheetName val="39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>
            <v>1</v>
          </cell>
        </row>
        <row r="2">
          <cell r="A2">
            <v>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제4"/>
    </sheetNames>
    <sheetDataSet>
      <sheetData sheetId="0">
        <row r="3">
          <cell r="F3">
            <v>54712</v>
          </cell>
        </row>
        <row r="4">
          <cell r="F4">
            <v>17611</v>
          </cell>
        </row>
        <row r="5">
          <cell r="F5">
            <v>33208</v>
          </cell>
        </row>
        <row r="6">
          <cell r="F6">
            <v>74833</v>
          </cell>
        </row>
        <row r="7">
          <cell r="F7">
            <v>34919</v>
          </cell>
        </row>
        <row r="8">
          <cell r="F8">
            <v>35140</v>
          </cell>
        </row>
        <row r="9">
          <cell r="F9">
            <v>58315</v>
          </cell>
        </row>
        <row r="10">
          <cell r="F10">
            <v>35850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번"/>
      <sheetName val="22번"/>
      <sheetName val="23번"/>
      <sheetName val="25번"/>
      <sheetName val="26번"/>
      <sheetName val="22번 (2)"/>
      <sheetName val="27번"/>
      <sheetName val="29번"/>
      <sheetName val="30번"/>
      <sheetName val="31번"/>
      <sheetName val="33번"/>
      <sheetName val="34번"/>
      <sheetName val="35번"/>
      <sheetName val="36번"/>
      <sheetName val="37번"/>
      <sheetName val="38번"/>
      <sheetName val="39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>
            <v>1</v>
          </cell>
          <cell r="B1">
            <v>2</v>
          </cell>
        </row>
        <row r="2">
          <cell r="A2">
            <v>3</v>
          </cell>
          <cell r="B2">
            <v>4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형27"/>
      <sheetName val="유형28"/>
      <sheetName val="유형30"/>
      <sheetName val="유형31"/>
      <sheetName val="유형32"/>
      <sheetName val="유형33"/>
      <sheetName val="유형34"/>
      <sheetName val="유형35"/>
    </sheetNames>
    <sheetDataSet>
      <sheetData sheetId="0"/>
      <sheetData sheetId="1"/>
      <sheetData sheetId="2"/>
      <sheetData sheetId="3">
        <row r="4">
          <cell r="H4" t="str">
            <v>★</v>
          </cell>
        </row>
        <row r="11">
          <cell r="H11" t="str">
            <v>★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번"/>
      <sheetName val="22번"/>
      <sheetName val="23번"/>
      <sheetName val="24번"/>
      <sheetName val="25번"/>
      <sheetName val="27번"/>
      <sheetName val="29번"/>
      <sheetName val="31번"/>
      <sheetName val="32번"/>
      <sheetName val="34번"/>
      <sheetName val="35번"/>
      <sheetName val="ROUND"/>
      <sheetName val="37번"/>
      <sheetName val="38번"/>
      <sheetName val="39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>
            <v>85</v>
          </cell>
          <cell r="C2">
            <v>60</v>
          </cell>
          <cell r="D2">
            <v>85</v>
          </cell>
        </row>
        <row r="3">
          <cell r="B3">
            <v>90</v>
          </cell>
          <cell r="C3">
            <v>80</v>
          </cell>
          <cell r="D3">
            <v>95</v>
          </cell>
        </row>
        <row r="4">
          <cell r="B4">
            <v>100</v>
          </cell>
          <cell r="C4">
            <v>80</v>
          </cell>
          <cell r="D4">
            <v>76</v>
          </cell>
        </row>
        <row r="5">
          <cell r="B5">
            <v>80</v>
          </cell>
          <cell r="C5">
            <v>80</v>
          </cell>
          <cell r="D5">
            <v>85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zoomScale="115" zoomScaleNormal="115" workbookViewId="0">
      <selection activeCell="C11" sqref="C11"/>
    </sheetView>
  </sheetViews>
  <sheetFormatPr defaultColWidth="9" defaultRowHeight="14" x14ac:dyDescent="0.45"/>
  <cols>
    <col min="1" max="1" width="1.58203125" style="1" customWidth="1"/>
    <col min="2" max="2" width="9" style="1"/>
    <col min="3" max="3" width="12.08203125" style="1" customWidth="1"/>
    <col min="4" max="4" width="15.5" style="1" customWidth="1"/>
    <col min="5" max="5" width="13" style="1" customWidth="1"/>
    <col min="6" max="6" width="13.6640625" style="1" customWidth="1"/>
    <col min="7" max="8" width="10.6640625" style="1" customWidth="1"/>
    <col min="9" max="9" width="11.5" style="1" customWidth="1"/>
    <col min="10" max="10" width="10.5" style="1" customWidth="1"/>
    <col min="11" max="16384" width="9" style="1"/>
  </cols>
  <sheetData>
    <row r="1" spans="2:10" ht="24.9" customHeight="1" x14ac:dyDescent="0.45"/>
    <row r="2" spans="2:10" ht="24.9" customHeight="1" x14ac:dyDescent="0.45"/>
    <row r="3" spans="2:10" ht="24.9" customHeight="1" thickBot="1" x14ac:dyDescent="0.5"/>
    <row r="4" spans="2:10" ht="32.25" customHeight="1" thickBot="1" x14ac:dyDescent="0.5">
      <c r="B4" s="2" t="s">
        <v>0</v>
      </c>
      <c r="C4" s="3" t="s">
        <v>1</v>
      </c>
      <c r="D4" s="3" t="s">
        <v>2</v>
      </c>
      <c r="E4" s="3" t="s">
        <v>3</v>
      </c>
      <c r="F4" s="4" t="s">
        <v>4</v>
      </c>
      <c r="G4" s="3" t="s">
        <v>5</v>
      </c>
      <c r="H4" s="4" t="s">
        <v>6</v>
      </c>
      <c r="I4" s="4" t="s">
        <v>7</v>
      </c>
      <c r="J4" s="5" t="s">
        <v>8</v>
      </c>
    </row>
    <row r="5" spans="2:10" ht="21.9" customHeight="1" x14ac:dyDescent="0.45">
      <c r="B5" s="6" t="s">
        <v>9</v>
      </c>
      <c r="C5" s="7" t="s">
        <v>10</v>
      </c>
      <c r="D5" s="7" t="s">
        <v>11</v>
      </c>
      <c r="E5" s="8">
        <v>43291</v>
      </c>
      <c r="F5" s="9">
        <v>40330</v>
      </c>
      <c r="G5" s="10">
        <v>29</v>
      </c>
      <c r="H5" s="9">
        <v>760</v>
      </c>
      <c r="I5" s="9"/>
      <c r="J5" s="11"/>
    </row>
    <row r="6" spans="2:10" ht="21.9" customHeight="1" x14ac:dyDescent="0.45">
      <c r="B6" s="12" t="s">
        <v>12</v>
      </c>
      <c r="C6" s="13" t="s">
        <v>13</v>
      </c>
      <c r="D6" s="13" t="s">
        <v>14</v>
      </c>
      <c r="E6" s="14">
        <v>44094</v>
      </c>
      <c r="F6" s="15">
        <v>18850</v>
      </c>
      <c r="G6" s="16">
        <v>33</v>
      </c>
      <c r="H6" s="15">
        <v>250</v>
      </c>
      <c r="I6" s="15"/>
      <c r="J6" s="17"/>
    </row>
    <row r="7" spans="2:10" ht="21.9" customHeight="1" x14ac:dyDescent="0.45">
      <c r="B7" s="12" t="s">
        <v>15</v>
      </c>
      <c r="C7" s="13" t="s">
        <v>10</v>
      </c>
      <c r="D7" s="13" t="s">
        <v>16</v>
      </c>
      <c r="E7" s="14">
        <v>43332</v>
      </c>
      <c r="F7" s="15">
        <v>21550</v>
      </c>
      <c r="G7" s="16">
        <v>17</v>
      </c>
      <c r="H7" s="15">
        <v>360</v>
      </c>
      <c r="I7" s="15"/>
      <c r="J7" s="17"/>
    </row>
    <row r="8" spans="2:10" ht="21.9" customHeight="1" x14ac:dyDescent="0.45">
      <c r="B8" s="12" t="s">
        <v>17</v>
      </c>
      <c r="C8" s="13" t="s">
        <v>18</v>
      </c>
      <c r="D8" s="13" t="s">
        <v>19</v>
      </c>
      <c r="E8" s="14">
        <v>43678</v>
      </c>
      <c r="F8" s="15">
        <v>11220</v>
      </c>
      <c r="G8" s="16">
        <v>23</v>
      </c>
      <c r="H8" s="15">
        <v>150</v>
      </c>
      <c r="I8" s="15"/>
      <c r="J8" s="17"/>
    </row>
    <row r="9" spans="2:10" ht="21.9" customHeight="1" x14ac:dyDescent="0.45">
      <c r="B9" s="12" t="s">
        <v>20</v>
      </c>
      <c r="C9" s="13" t="s">
        <v>13</v>
      </c>
      <c r="D9" s="13" t="s">
        <v>21</v>
      </c>
      <c r="E9" s="14">
        <v>44084</v>
      </c>
      <c r="F9" s="15">
        <v>25680</v>
      </c>
      <c r="G9" s="16">
        <v>45</v>
      </c>
      <c r="H9" s="15">
        <v>530</v>
      </c>
      <c r="I9" s="15"/>
      <c r="J9" s="17"/>
    </row>
    <row r="10" spans="2:10" ht="21.9" customHeight="1" x14ac:dyDescent="0.45">
      <c r="B10" s="12" t="s">
        <v>22</v>
      </c>
      <c r="C10" s="13" t="s">
        <v>13</v>
      </c>
      <c r="D10" s="13" t="s">
        <v>23</v>
      </c>
      <c r="E10" s="14">
        <v>43344</v>
      </c>
      <c r="F10" s="15">
        <v>15300</v>
      </c>
      <c r="G10" s="16">
        <v>27</v>
      </c>
      <c r="H10" s="15">
        <v>280</v>
      </c>
      <c r="I10" s="15"/>
      <c r="J10" s="17"/>
    </row>
    <row r="11" spans="2:10" ht="21.9" customHeight="1" x14ac:dyDescent="0.45">
      <c r="B11" s="12" t="s">
        <v>24</v>
      </c>
      <c r="C11" s="13" t="s">
        <v>10</v>
      </c>
      <c r="D11" s="13" t="s">
        <v>25</v>
      </c>
      <c r="E11" s="14">
        <v>43666</v>
      </c>
      <c r="F11" s="15">
        <v>51850</v>
      </c>
      <c r="G11" s="16">
        <v>19</v>
      </c>
      <c r="H11" s="15">
        <v>1010</v>
      </c>
      <c r="I11" s="15"/>
      <c r="J11" s="17"/>
    </row>
    <row r="12" spans="2:10" ht="21.9" customHeight="1" thickBot="1" x14ac:dyDescent="0.5">
      <c r="B12" s="18" t="s">
        <v>26</v>
      </c>
      <c r="C12" s="19" t="s">
        <v>18</v>
      </c>
      <c r="D12" s="19" t="s">
        <v>27</v>
      </c>
      <c r="E12" s="20">
        <v>44053</v>
      </c>
      <c r="F12" s="21">
        <v>16730</v>
      </c>
      <c r="G12" s="22">
        <v>37</v>
      </c>
      <c r="H12" s="21">
        <v>330</v>
      </c>
      <c r="I12" s="21"/>
      <c r="J12" s="23"/>
    </row>
    <row r="13" spans="2:10" ht="21.9" customHeight="1" x14ac:dyDescent="0.45">
      <c r="B13" s="79" t="s">
        <v>28</v>
      </c>
      <c r="C13" s="80"/>
      <c r="D13" s="80"/>
      <c r="E13" s="24"/>
      <c r="F13" s="81"/>
      <c r="G13" s="80" t="s">
        <v>29</v>
      </c>
      <c r="H13" s="80"/>
      <c r="I13" s="80"/>
      <c r="J13" s="25"/>
    </row>
    <row r="14" spans="2:10" ht="21.9" customHeight="1" thickBot="1" x14ac:dyDescent="0.5">
      <c r="B14" s="83" t="s">
        <v>30</v>
      </c>
      <c r="C14" s="84"/>
      <c r="D14" s="84"/>
      <c r="E14" s="26"/>
      <c r="F14" s="82"/>
      <c r="G14" s="27" t="s">
        <v>2</v>
      </c>
      <c r="H14" s="19" t="s">
        <v>11</v>
      </c>
      <c r="I14" s="27" t="s">
        <v>5</v>
      </c>
      <c r="J14" s="23"/>
    </row>
    <row r="15" spans="2:10" ht="21.9" customHeight="1" x14ac:dyDescent="0.45"/>
    <row r="16" spans="2:10" ht="21.9" customHeight="1" x14ac:dyDescent="0.45"/>
    <row r="17" ht="21.9" customHeight="1" x14ac:dyDescent="0.45"/>
    <row r="18" ht="21.9" customHeight="1" x14ac:dyDescent="0.45"/>
    <row r="19" ht="21.9" customHeight="1" x14ac:dyDescent="0.45"/>
    <row r="20" ht="21.9" customHeight="1" x14ac:dyDescent="0.45"/>
  </sheetData>
  <mergeCells count="4">
    <mergeCell ref="B13:D13"/>
    <mergeCell ref="F13:F14"/>
    <mergeCell ref="G13:I13"/>
    <mergeCell ref="B14:D14"/>
  </mergeCells>
  <phoneticPr fontId="3" type="noConversion"/>
  <conditionalFormatting sqref="H5:H1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{AF21E296-DC62-428C-B480-EBB28D59FE3A}</x14:id>
        </ext>
      </extLst>
    </cfRule>
  </conditionalFormatting>
  <conditionalFormatting sqref="B5:J12">
    <cfRule type="expression" dxfId="4" priority="1">
      <formula>$G5&lt;=20</formula>
    </cfRule>
  </conditionalFormatting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21E296-DC62-428C-B480-EBB28D59FE3A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H5:H12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0"/>
  <sheetViews>
    <sheetView tabSelected="1" zoomScaleNormal="100" workbookViewId="0">
      <selection activeCell="B1" sqref="B1"/>
    </sheetView>
  </sheetViews>
  <sheetFormatPr defaultRowHeight="17" x14ac:dyDescent="0.45"/>
  <cols>
    <col min="1" max="1" width="4.25" customWidth="1"/>
    <col min="2" max="2" width="9.75" customWidth="1"/>
  </cols>
  <sheetData>
    <row r="1" spans="1:9" x14ac:dyDescent="0.45">
      <c r="A1" t="s">
        <v>256</v>
      </c>
      <c r="B1" t="s">
        <v>292</v>
      </c>
      <c r="G1" t="s">
        <v>291</v>
      </c>
    </row>
    <row r="3" spans="1:9" x14ac:dyDescent="0.45">
      <c r="B3" s="63" t="s">
        <v>257</v>
      </c>
      <c r="C3" s="63" t="s">
        <v>258</v>
      </c>
      <c r="D3" s="63" t="s">
        <v>259</v>
      </c>
      <c r="G3" s="63" t="s">
        <v>257</v>
      </c>
      <c r="H3" s="63" t="s">
        <v>258</v>
      </c>
      <c r="I3" s="63" t="s">
        <v>259</v>
      </c>
    </row>
    <row r="4" spans="1:9" x14ac:dyDescent="0.45">
      <c r="B4" s="64" t="s">
        <v>260</v>
      </c>
      <c r="C4" s="64" t="s">
        <v>261</v>
      </c>
      <c r="D4" s="64">
        <v>20</v>
      </c>
      <c r="G4" s="64" t="s">
        <v>260</v>
      </c>
      <c r="H4" s="64" t="s">
        <v>261</v>
      </c>
      <c r="I4" s="64">
        <v>20</v>
      </c>
    </row>
    <row r="5" spans="1:9" x14ac:dyDescent="0.45">
      <c r="B5" s="64" t="s">
        <v>262</v>
      </c>
      <c r="C5" s="64" t="s">
        <v>263</v>
      </c>
      <c r="D5" s="64">
        <v>4</v>
      </c>
      <c r="G5" s="64" t="s">
        <v>262</v>
      </c>
      <c r="H5" s="64" t="s">
        <v>263</v>
      </c>
      <c r="I5" s="64">
        <v>4</v>
      </c>
    </row>
    <row r="6" spans="1:9" x14ac:dyDescent="0.45">
      <c r="B6" s="64" t="s">
        <v>264</v>
      </c>
      <c r="C6" s="64" t="s">
        <v>265</v>
      </c>
      <c r="D6" s="64">
        <v>12</v>
      </c>
      <c r="G6" s="64" t="s">
        <v>264</v>
      </c>
      <c r="H6" s="64" t="s">
        <v>265</v>
      </c>
      <c r="I6" s="64">
        <v>12</v>
      </c>
    </row>
    <row r="7" spans="1:9" x14ac:dyDescent="0.45">
      <c r="B7" s="64" t="s">
        <v>266</v>
      </c>
      <c r="C7" s="64" t="s">
        <v>261</v>
      </c>
      <c r="D7" s="64">
        <v>14</v>
      </c>
      <c r="G7" s="64" t="s">
        <v>266</v>
      </c>
      <c r="H7" s="64" t="s">
        <v>261</v>
      </c>
      <c r="I7" s="64">
        <v>14</v>
      </c>
    </row>
    <row r="8" spans="1:9" x14ac:dyDescent="0.45">
      <c r="B8" s="64" t="s">
        <v>267</v>
      </c>
      <c r="C8" s="64" t="s">
        <v>263</v>
      </c>
      <c r="D8" s="64">
        <v>2</v>
      </c>
      <c r="G8" s="64" t="s">
        <v>267</v>
      </c>
      <c r="H8" s="64" t="s">
        <v>263</v>
      </c>
      <c r="I8" s="64">
        <v>2</v>
      </c>
    </row>
    <row r="9" spans="1:9" x14ac:dyDescent="0.45">
      <c r="B9" s="64" t="s">
        <v>268</v>
      </c>
      <c r="C9" s="64" t="s">
        <v>263</v>
      </c>
      <c r="D9" s="64">
        <v>11</v>
      </c>
      <c r="G9" s="64" t="s">
        <v>268</v>
      </c>
      <c r="H9" s="64" t="s">
        <v>263</v>
      </c>
      <c r="I9" s="64">
        <v>11</v>
      </c>
    </row>
    <row r="10" spans="1:9" x14ac:dyDescent="0.45">
      <c r="B10" s="65"/>
      <c r="C10" s="65"/>
      <c r="D10" s="65"/>
    </row>
    <row r="12" spans="1:9" x14ac:dyDescent="0.45">
      <c r="A12" t="s">
        <v>269</v>
      </c>
      <c r="B12" t="s">
        <v>270</v>
      </c>
      <c r="C12" t="s">
        <v>271</v>
      </c>
    </row>
    <row r="14" spans="1:9" x14ac:dyDescent="0.45">
      <c r="B14" s="63" t="s">
        <v>257</v>
      </c>
      <c r="C14" s="63" t="s">
        <v>258</v>
      </c>
      <c r="D14" s="63" t="s">
        <v>259</v>
      </c>
    </row>
    <row r="15" spans="1:9" x14ac:dyDescent="0.45">
      <c r="B15" s="64" t="s">
        <v>260</v>
      </c>
      <c r="C15" s="64" t="s">
        <v>261</v>
      </c>
      <c r="D15" s="64">
        <v>20</v>
      </c>
    </row>
    <row r="16" spans="1:9" x14ac:dyDescent="0.45">
      <c r="B16" s="66" t="s">
        <v>262</v>
      </c>
      <c r="C16" s="64" t="s">
        <v>263</v>
      </c>
      <c r="D16" s="64">
        <v>4</v>
      </c>
    </row>
    <row r="17" spans="1:4" x14ac:dyDescent="0.45">
      <c r="B17" s="67" t="s">
        <v>264</v>
      </c>
      <c r="C17" s="64" t="s">
        <v>265</v>
      </c>
      <c r="D17" s="64">
        <v>12</v>
      </c>
    </row>
    <row r="18" spans="1:4" x14ac:dyDescent="0.45">
      <c r="B18" s="64" t="s">
        <v>266</v>
      </c>
      <c r="C18" s="64" t="s">
        <v>261</v>
      </c>
      <c r="D18" s="64">
        <v>14</v>
      </c>
    </row>
    <row r="19" spans="1:4" x14ac:dyDescent="0.45">
      <c r="B19" s="64" t="s">
        <v>267</v>
      </c>
      <c r="C19" s="64" t="s">
        <v>263</v>
      </c>
      <c r="D19" s="64">
        <v>2</v>
      </c>
    </row>
    <row r="20" spans="1:4" x14ac:dyDescent="0.45">
      <c r="B20" s="68" t="s">
        <v>268</v>
      </c>
      <c r="C20" s="64" t="s">
        <v>263</v>
      </c>
      <c r="D20" s="64">
        <v>11</v>
      </c>
    </row>
    <row r="23" spans="1:4" x14ac:dyDescent="0.45">
      <c r="A23" t="s">
        <v>272</v>
      </c>
      <c r="B23" t="s">
        <v>273</v>
      </c>
    </row>
    <row r="25" spans="1:4" x14ac:dyDescent="0.45">
      <c r="B25" s="63" t="s">
        <v>257</v>
      </c>
      <c r="C25" s="63" t="s">
        <v>258</v>
      </c>
      <c r="D25" s="63" t="s">
        <v>259</v>
      </c>
    </row>
    <row r="26" spans="1:4" x14ac:dyDescent="0.45">
      <c r="B26" s="64" t="s">
        <v>260</v>
      </c>
      <c r="C26" s="64" t="s">
        <v>261</v>
      </c>
      <c r="D26" s="64">
        <v>20</v>
      </c>
    </row>
    <row r="27" spans="1:4" x14ac:dyDescent="0.45">
      <c r="B27" s="69" t="s">
        <v>262</v>
      </c>
      <c r="C27" s="64" t="s">
        <v>263</v>
      </c>
      <c r="D27" s="64">
        <v>4</v>
      </c>
    </row>
    <row r="28" spans="1:4" x14ac:dyDescent="0.45">
      <c r="B28" s="64" t="s">
        <v>264</v>
      </c>
      <c r="C28" s="64" t="s">
        <v>265</v>
      </c>
      <c r="D28" s="64">
        <v>12</v>
      </c>
    </row>
    <row r="29" spans="1:4" x14ac:dyDescent="0.45">
      <c r="B29" s="64" t="s">
        <v>266</v>
      </c>
      <c r="C29" s="64" t="s">
        <v>261</v>
      </c>
      <c r="D29" s="64">
        <v>14</v>
      </c>
    </row>
    <row r="30" spans="1:4" x14ac:dyDescent="0.45">
      <c r="B30" s="69" t="s">
        <v>267</v>
      </c>
      <c r="C30" s="64" t="s">
        <v>263</v>
      </c>
      <c r="D30" s="64">
        <v>2</v>
      </c>
    </row>
    <row r="31" spans="1:4" x14ac:dyDescent="0.45">
      <c r="B31" s="64" t="s">
        <v>268</v>
      </c>
      <c r="C31" s="64" t="s">
        <v>263</v>
      </c>
      <c r="D31" s="64">
        <v>11</v>
      </c>
    </row>
    <row r="33" spans="1:5" x14ac:dyDescent="0.45">
      <c r="A33" t="s">
        <v>274</v>
      </c>
      <c r="B33" s="85" t="s">
        <v>275</v>
      </c>
      <c r="C33" s="85"/>
      <c r="D33" s="85"/>
      <c r="E33" s="85"/>
    </row>
    <row r="34" spans="1:5" x14ac:dyDescent="0.45">
      <c r="B34" s="70" t="s">
        <v>276</v>
      </c>
    </row>
    <row r="35" spans="1:5" x14ac:dyDescent="0.45">
      <c r="B35" s="71" t="s">
        <v>277</v>
      </c>
    </row>
    <row r="36" spans="1:5" x14ac:dyDescent="0.45">
      <c r="B36" s="71" t="s">
        <v>278</v>
      </c>
    </row>
    <row r="37" spans="1:5" x14ac:dyDescent="0.45">
      <c r="B37" s="71" t="s">
        <v>279</v>
      </c>
    </row>
    <row r="38" spans="1:5" x14ac:dyDescent="0.45">
      <c r="B38" s="71" t="s">
        <v>280</v>
      </c>
    </row>
    <row r="39" spans="1:5" x14ac:dyDescent="0.45">
      <c r="B39" s="72"/>
    </row>
    <row r="40" spans="1:5" x14ac:dyDescent="0.45">
      <c r="B40" s="72"/>
    </row>
    <row r="41" spans="1:5" x14ac:dyDescent="0.45">
      <c r="A41" t="s">
        <v>281</v>
      </c>
      <c r="B41" s="73" t="s">
        <v>282</v>
      </c>
    </row>
    <row r="42" spans="1:5" x14ac:dyDescent="0.45">
      <c r="B42" s="73" t="s">
        <v>283</v>
      </c>
    </row>
    <row r="44" spans="1:5" x14ac:dyDescent="0.45">
      <c r="B44" s="74" t="s">
        <v>284</v>
      </c>
    </row>
    <row r="45" spans="1:5" x14ac:dyDescent="0.45">
      <c r="B45" s="76" t="s">
        <v>287</v>
      </c>
    </row>
    <row r="46" spans="1:5" x14ac:dyDescent="0.45">
      <c r="B46" s="76">
        <v>3</v>
      </c>
    </row>
    <row r="47" spans="1:5" x14ac:dyDescent="0.45">
      <c r="B47" s="76">
        <v>7</v>
      </c>
    </row>
    <row r="48" spans="1:5" x14ac:dyDescent="0.45">
      <c r="B48" s="76" t="s">
        <v>288</v>
      </c>
    </row>
    <row r="49" spans="2:2" x14ac:dyDescent="0.45">
      <c r="B49" s="76" t="b">
        <f>1&gt;0</f>
        <v>1</v>
      </c>
    </row>
    <row r="50" spans="2:2" x14ac:dyDescent="0.45">
      <c r="B50" s="76" t="b">
        <f>1&lt;0</f>
        <v>0</v>
      </c>
    </row>
    <row r="51" spans="2:2" x14ac:dyDescent="0.45">
      <c r="B51" s="76" t="e">
        <f>CHOOSE(3,1,2)</f>
        <v>#VALUE!</v>
      </c>
    </row>
    <row r="52" spans="2:2" x14ac:dyDescent="0.45">
      <c r="B52" s="77"/>
    </row>
    <row r="53" spans="2:2" x14ac:dyDescent="0.45">
      <c r="B53" s="76" t="s">
        <v>289</v>
      </c>
    </row>
    <row r="54" spans="2:2" x14ac:dyDescent="0.45">
      <c r="B54" s="76" t="s">
        <v>290</v>
      </c>
    </row>
    <row r="57" spans="2:2" x14ac:dyDescent="0.45">
      <c r="B57" s="75" t="s">
        <v>285</v>
      </c>
    </row>
    <row r="58" spans="2:2" x14ac:dyDescent="0.45">
      <c r="B58" s="76" t="s">
        <v>287</v>
      </c>
    </row>
    <row r="59" spans="2:2" x14ac:dyDescent="0.45">
      <c r="B59" s="76">
        <v>3</v>
      </c>
    </row>
    <row r="60" spans="2:2" x14ac:dyDescent="0.45">
      <c r="B60" s="76">
        <v>7</v>
      </c>
    </row>
    <row r="61" spans="2:2" x14ac:dyDescent="0.45">
      <c r="B61" s="76" t="s">
        <v>288</v>
      </c>
    </row>
    <row r="62" spans="2:2" x14ac:dyDescent="0.45">
      <c r="B62" s="76" t="b">
        <f>1&gt;0</f>
        <v>1</v>
      </c>
    </row>
    <row r="63" spans="2:2" x14ac:dyDescent="0.45">
      <c r="B63" s="76" t="b">
        <f>1&lt;0</f>
        <v>0</v>
      </c>
    </row>
    <row r="64" spans="2:2" x14ac:dyDescent="0.45">
      <c r="B64" s="76" t="e">
        <f>CHOOSE(3,1,2)</f>
        <v>#VALUE!</v>
      </c>
    </row>
    <row r="65" spans="2:2" x14ac:dyDescent="0.45">
      <c r="B65" s="77"/>
    </row>
    <row r="66" spans="2:2" x14ac:dyDescent="0.45">
      <c r="B66" s="76" t="s">
        <v>289</v>
      </c>
    </row>
    <row r="67" spans="2:2" x14ac:dyDescent="0.45">
      <c r="B67" s="76" t="s">
        <v>290</v>
      </c>
    </row>
    <row r="70" spans="2:2" x14ac:dyDescent="0.45">
      <c r="B70" s="78" t="s">
        <v>286</v>
      </c>
    </row>
    <row r="71" spans="2:2" x14ac:dyDescent="0.45">
      <c r="B71" s="76" t="s">
        <v>287</v>
      </c>
    </row>
    <row r="72" spans="2:2" x14ac:dyDescent="0.45">
      <c r="B72" s="76">
        <v>3</v>
      </c>
    </row>
    <row r="73" spans="2:2" x14ac:dyDescent="0.45">
      <c r="B73" s="76">
        <v>7</v>
      </c>
    </row>
    <row r="74" spans="2:2" x14ac:dyDescent="0.45">
      <c r="B74" s="76" t="s">
        <v>288</v>
      </c>
    </row>
    <row r="75" spans="2:2" x14ac:dyDescent="0.45">
      <c r="B75" s="76" t="b">
        <f>1&gt;0</f>
        <v>1</v>
      </c>
    </row>
    <row r="76" spans="2:2" x14ac:dyDescent="0.45">
      <c r="B76" s="76" t="b">
        <f>1&lt;0</f>
        <v>0</v>
      </c>
    </row>
    <row r="77" spans="2:2" x14ac:dyDescent="0.45">
      <c r="B77" s="76" t="e">
        <f>CHOOSE(3,1,2)</f>
        <v>#VALUE!</v>
      </c>
    </row>
    <row r="78" spans="2:2" x14ac:dyDescent="0.45">
      <c r="B78" s="77"/>
    </row>
    <row r="79" spans="2:2" x14ac:dyDescent="0.45">
      <c r="B79" s="76" t="s">
        <v>289</v>
      </c>
    </row>
    <row r="80" spans="2:2" x14ac:dyDescent="0.45">
      <c r="B80" s="76" t="s">
        <v>290</v>
      </c>
    </row>
  </sheetData>
  <mergeCells count="1">
    <mergeCell ref="B33:E3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C16" sqref="C16"/>
    </sheetView>
  </sheetViews>
  <sheetFormatPr defaultRowHeight="17" x14ac:dyDescent="0.45"/>
  <cols>
    <col min="1" max="1" width="1.6640625" customWidth="1"/>
    <col min="4" max="4" width="12.4140625" customWidth="1"/>
    <col min="5" max="5" width="12.1640625" customWidth="1"/>
  </cols>
  <sheetData>
    <row r="1" spans="2:8" ht="17.5" thickBot="1" x14ac:dyDescent="0.5"/>
    <row r="2" spans="2:8" ht="28.5" thickBot="1" x14ac:dyDescent="0.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5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5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5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5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5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5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5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ht="17.5" thickBot="1" x14ac:dyDescent="0.5">
      <c r="B10" s="28" t="s">
        <v>26</v>
      </c>
      <c r="C10" s="29" t="s">
        <v>18</v>
      </c>
      <c r="D10" s="29" t="s">
        <v>27</v>
      </c>
      <c r="E10" s="20">
        <v>44053</v>
      </c>
      <c r="F10" s="21">
        <v>16730</v>
      </c>
      <c r="G10" s="22">
        <v>37</v>
      </c>
      <c r="H10" s="21">
        <v>330</v>
      </c>
    </row>
  </sheetData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{FA333968-8882-4C9E-89CB-5CEC9914AC44}</x14:id>
        </ext>
      </extLst>
    </cfRule>
  </conditionalFormatting>
  <conditionalFormatting sqref="B3:H10">
    <cfRule type="expression" dxfId="3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333968-8882-4C9E-89CB-5CEC9914AC44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7CE"/>
  </sheetPr>
  <dimension ref="A1:U19"/>
  <sheetViews>
    <sheetView topLeftCell="C1" zoomScale="81" zoomScaleNormal="81" zoomScaleSheetLayoutView="85" workbookViewId="0">
      <selection activeCell="G10" sqref="G10"/>
    </sheetView>
  </sheetViews>
  <sheetFormatPr defaultColWidth="9" defaultRowHeight="16" x14ac:dyDescent="0.45"/>
  <cols>
    <col min="1" max="1" width="4.58203125" style="44" customWidth="1"/>
    <col min="2" max="2" width="12.08203125" style="44" customWidth="1"/>
    <col min="3" max="3" width="12.9140625" style="57" customWidth="1"/>
    <col min="4" max="5" width="15.4140625" style="50" customWidth="1"/>
    <col min="6" max="6" width="13.4140625" style="61" customWidth="1"/>
    <col min="7" max="7" width="15.33203125" style="62" bestFit="1" customWidth="1"/>
    <col min="8" max="8" width="15.33203125" style="62" customWidth="1"/>
    <col min="9" max="9" width="17.08203125" style="61" customWidth="1"/>
    <col min="10" max="11" width="12.4140625" style="61" bestFit="1" customWidth="1"/>
    <col min="12" max="16384" width="9" style="44"/>
  </cols>
  <sheetData>
    <row r="1" spans="1:21" ht="49.75" customHeight="1" x14ac:dyDescent="0.45">
      <c r="A1"/>
      <c r="B1" s="40"/>
      <c r="C1" s="41"/>
      <c r="D1" s="40"/>
      <c r="E1" s="40"/>
      <c r="F1" s="40"/>
      <c r="G1" s="42"/>
      <c r="H1" s="42"/>
      <c r="I1" s="43"/>
      <c r="J1" s="43"/>
      <c r="K1" s="43"/>
      <c r="M1" s="86" t="s">
        <v>255</v>
      </c>
      <c r="N1" s="87"/>
      <c r="O1" s="87"/>
      <c r="P1" s="87"/>
      <c r="Q1" s="87"/>
      <c r="R1" s="87"/>
      <c r="S1" s="87"/>
      <c r="T1" s="87"/>
      <c r="U1" s="87"/>
    </row>
    <row r="2" spans="1:21" ht="32.25" customHeight="1" x14ac:dyDescent="0.45">
      <c r="A2" s="45"/>
      <c r="B2" s="45" t="s">
        <v>233</v>
      </c>
      <c r="C2" s="46" t="s">
        <v>234</v>
      </c>
      <c r="D2" s="47" t="s">
        <v>235</v>
      </c>
      <c r="E2" s="47" t="s">
        <v>236</v>
      </c>
      <c r="F2" s="48" t="s">
        <v>237</v>
      </c>
      <c r="G2" s="49" t="s">
        <v>238</v>
      </c>
      <c r="H2" s="49" t="s">
        <v>239</v>
      </c>
      <c r="I2" s="48" t="s">
        <v>240</v>
      </c>
      <c r="J2" s="48" t="s">
        <v>241</v>
      </c>
      <c r="K2" s="48" t="s">
        <v>242</v>
      </c>
    </row>
    <row r="3" spans="1:21" ht="29.25" customHeight="1" x14ac:dyDescent="0.45">
      <c r="A3" s="50">
        <f>SUBTOTAL(103,$B$3:B3)</f>
        <v>1</v>
      </c>
      <c r="B3" s="51">
        <v>43346</v>
      </c>
      <c r="C3" s="52" t="s">
        <v>242</v>
      </c>
      <c r="D3" s="50" t="s">
        <v>243</v>
      </c>
      <c r="E3" s="50">
        <v>50</v>
      </c>
      <c r="F3" s="53">
        <v>23000</v>
      </c>
      <c r="G3" s="54">
        <v>1150000</v>
      </c>
      <c r="H3" s="54">
        <v>115000</v>
      </c>
      <c r="I3" s="55">
        <v>1265000</v>
      </c>
      <c r="J3" s="56" t="s">
        <v>244</v>
      </c>
      <c r="K3" s="56">
        <v>1265000</v>
      </c>
    </row>
    <row r="4" spans="1:21" ht="29.25" customHeight="1" x14ac:dyDescent="0.45">
      <c r="A4" s="50">
        <f>SUBTOTAL(103,$B$3:B4)</f>
        <v>2</v>
      </c>
      <c r="B4" s="51">
        <v>43347</v>
      </c>
      <c r="C4" s="52" t="s">
        <v>242</v>
      </c>
      <c r="D4" s="50" t="s">
        <v>245</v>
      </c>
      <c r="E4" s="50">
        <v>50</v>
      </c>
      <c r="F4" s="53">
        <v>23000</v>
      </c>
      <c r="G4" s="54">
        <v>1150000</v>
      </c>
      <c r="H4" s="54">
        <v>115000</v>
      </c>
      <c r="I4" s="55">
        <v>1265000</v>
      </c>
      <c r="J4" s="56" t="s">
        <v>244</v>
      </c>
      <c r="K4" s="56">
        <v>1265000</v>
      </c>
    </row>
    <row r="5" spans="1:21" ht="29.25" customHeight="1" x14ac:dyDescent="0.45">
      <c r="A5" s="50">
        <f>SUBTOTAL(103,$B$3:B5)</f>
        <v>3</v>
      </c>
      <c r="B5" s="51">
        <v>43348</v>
      </c>
      <c r="C5" s="57" t="s">
        <v>241</v>
      </c>
      <c r="D5" s="50" t="s">
        <v>243</v>
      </c>
      <c r="E5" s="50">
        <v>49</v>
      </c>
      <c r="F5" s="53">
        <v>52480</v>
      </c>
      <c r="G5" s="54">
        <v>2571520</v>
      </c>
      <c r="H5" s="54">
        <v>257152</v>
      </c>
      <c r="I5" s="55">
        <v>2828672</v>
      </c>
      <c r="J5" s="56">
        <v>2828672</v>
      </c>
      <c r="K5" s="56" t="s">
        <v>244</v>
      </c>
    </row>
    <row r="6" spans="1:21" ht="29.25" customHeight="1" x14ac:dyDescent="0.45">
      <c r="A6" s="50">
        <f>SUBTOTAL(103,$B$3:B6)</f>
        <v>4</v>
      </c>
      <c r="B6" s="51">
        <v>43349</v>
      </c>
      <c r="C6" s="57" t="s">
        <v>241</v>
      </c>
      <c r="D6" s="50" t="s">
        <v>245</v>
      </c>
      <c r="E6" s="50">
        <v>33</v>
      </c>
      <c r="F6" s="53">
        <v>49300</v>
      </c>
      <c r="G6" s="54">
        <v>1626900</v>
      </c>
      <c r="H6" s="54">
        <v>162690</v>
      </c>
      <c r="I6" s="55">
        <v>1789590</v>
      </c>
      <c r="J6" s="56">
        <v>1789590</v>
      </c>
      <c r="K6" s="56" t="s">
        <v>244</v>
      </c>
    </row>
    <row r="7" spans="1:21" ht="29.25" customHeight="1" x14ac:dyDescent="0.45">
      <c r="A7" s="50">
        <f>SUBTOTAL(103,$B$3:B7)</f>
        <v>5</v>
      </c>
      <c r="B7" s="51">
        <v>43350</v>
      </c>
      <c r="C7" s="57" t="s">
        <v>241</v>
      </c>
      <c r="D7" s="50" t="s">
        <v>246</v>
      </c>
      <c r="E7" s="50">
        <v>13</v>
      </c>
      <c r="F7" s="53">
        <v>34400</v>
      </c>
      <c r="G7" s="54">
        <v>447200</v>
      </c>
      <c r="H7" s="54">
        <v>44720</v>
      </c>
      <c r="I7" s="55">
        <v>491920</v>
      </c>
      <c r="J7" s="56">
        <v>491920</v>
      </c>
      <c r="K7" s="56" t="s">
        <v>244</v>
      </c>
    </row>
    <row r="8" spans="1:21" ht="29.25" customHeight="1" x14ac:dyDescent="0.45">
      <c r="A8" s="50">
        <f>SUBTOTAL(103,$B$3:B8)</f>
        <v>6</v>
      </c>
      <c r="B8" s="51">
        <v>43351</v>
      </c>
      <c r="C8" s="52" t="s">
        <v>242</v>
      </c>
      <c r="D8" s="50" t="s">
        <v>247</v>
      </c>
      <c r="E8" s="50">
        <v>42</v>
      </c>
      <c r="F8" s="53">
        <v>20000</v>
      </c>
      <c r="G8" s="54">
        <v>840000</v>
      </c>
      <c r="H8" s="54">
        <v>84000</v>
      </c>
      <c r="I8" s="55">
        <v>924000</v>
      </c>
      <c r="J8" s="56" t="s">
        <v>244</v>
      </c>
      <c r="K8" s="56">
        <v>924000</v>
      </c>
    </row>
    <row r="9" spans="1:21" ht="29.25" customHeight="1" x14ac:dyDescent="0.45">
      <c r="A9" s="50">
        <f>SUBTOTAL(103,$B$3:B9)</f>
        <v>7</v>
      </c>
      <c r="B9" s="51">
        <v>43352</v>
      </c>
      <c r="C9" s="52" t="s">
        <v>242</v>
      </c>
      <c r="D9" s="50" t="s">
        <v>246</v>
      </c>
      <c r="E9" s="50">
        <v>120</v>
      </c>
      <c r="F9" s="53">
        <v>15900</v>
      </c>
      <c r="G9" s="54">
        <v>1908000</v>
      </c>
      <c r="H9" s="54">
        <v>190800</v>
      </c>
      <c r="I9" s="55">
        <v>2098800</v>
      </c>
      <c r="J9" s="56" t="s">
        <v>244</v>
      </c>
      <c r="K9" s="56">
        <v>2098800</v>
      </c>
    </row>
    <row r="10" spans="1:21" ht="29.25" customHeight="1" x14ac:dyDescent="0.45">
      <c r="A10" s="50">
        <f>SUBTOTAL(103,$B$3:B10)</f>
        <v>8</v>
      </c>
      <c r="B10" s="51">
        <v>43353</v>
      </c>
      <c r="C10" s="58" t="s">
        <v>248</v>
      </c>
      <c r="D10" s="50" t="s">
        <v>249</v>
      </c>
      <c r="E10" s="50">
        <v>100</v>
      </c>
      <c r="F10" s="53">
        <v>3080</v>
      </c>
      <c r="G10" s="54">
        <v>308000</v>
      </c>
      <c r="H10" s="54">
        <v>30800</v>
      </c>
      <c r="I10" s="55">
        <v>338800</v>
      </c>
      <c r="J10" s="56" t="s">
        <v>244</v>
      </c>
      <c r="K10" s="56" t="s">
        <v>244</v>
      </c>
    </row>
    <row r="11" spans="1:21" ht="29.25" customHeight="1" x14ac:dyDescent="0.45">
      <c r="A11" s="50">
        <f>SUBTOTAL(103,$B$3:B11)</f>
        <v>9</v>
      </c>
      <c r="B11" s="51">
        <v>43354</v>
      </c>
      <c r="C11" s="58" t="s">
        <v>248</v>
      </c>
      <c r="D11" s="50" t="s">
        <v>245</v>
      </c>
      <c r="E11" s="50">
        <v>100</v>
      </c>
      <c r="F11" s="53">
        <v>2760</v>
      </c>
      <c r="G11" s="54">
        <v>276000</v>
      </c>
      <c r="H11" s="54">
        <v>27600</v>
      </c>
      <c r="I11" s="55">
        <v>303600</v>
      </c>
      <c r="J11" s="56" t="s">
        <v>244</v>
      </c>
      <c r="K11" s="56" t="s">
        <v>244</v>
      </c>
    </row>
    <row r="12" spans="1:21" ht="29.25" customHeight="1" x14ac:dyDescent="0.45">
      <c r="A12" s="50">
        <f>SUBTOTAL(103,$B$3:B12)</f>
        <v>10</v>
      </c>
      <c r="B12" s="51">
        <v>43355</v>
      </c>
      <c r="C12" s="58" t="s">
        <v>248</v>
      </c>
      <c r="D12" s="50" t="s">
        <v>250</v>
      </c>
      <c r="E12" s="50">
        <v>100</v>
      </c>
      <c r="F12" s="53">
        <v>2570</v>
      </c>
      <c r="G12" s="54">
        <v>257000</v>
      </c>
      <c r="H12" s="54">
        <v>25700</v>
      </c>
      <c r="I12" s="55">
        <v>282700</v>
      </c>
      <c r="J12" s="56" t="s">
        <v>244</v>
      </c>
      <c r="K12" s="56" t="s">
        <v>244</v>
      </c>
    </row>
    <row r="13" spans="1:21" ht="29.25" customHeight="1" x14ac:dyDescent="0.45">
      <c r="A13" s="50">
        <f>SUBTOTAL(103,$B$3:B13)</f>
        <v>11</v>
      </c>
      <c r="B13" s="51">
        <v>43356</v>
      </c>
      <c r="C13" s="58" t="s">
        <v>251</v>
      </c>
      <c r="D13" s="50" t="s">
        <v>250</v>
      </c>
      <c r="E13" s="50">
        <v>100</v>
      </c>
      <c r="F13" s="53">
        <v>3430</v>
      </c>
      <c r="G13" s="54">
        <v>343000</v>
      </c>
      <c r="H13" s="54">
        <v>34300</v>
      </c>
      <c r="I13" s="55">
        <v>377300</v>
      </c>
      <c r="J13" s="56">
        <v>377300</v>
      </c>
      <c r="K13" s="56" t="s">
        <v>244</v>
      </c>
    </row>
    <row r="14" spans="1:21" ht="29.25" customHeight="1" x14ac:dyDescent="0.45">
      <c r="A14" s="50">
        <f>SUBTOTAL(103,$B$3:B14)</f>
        <v>12</v>
      </c>
      <c r="B14" s="51">
        <v>43357</v>
      </c>
      <c r="C14" s="58" t="s">
        <v>248</v>
      </c>
      <c r="D14" s="50" t="s">
        <v>247</v>
      </c>
      <c r="E14" s="50">
        <v>100</v>
      </c>
      <c r="F14" s="53">
        <v>3030</v>
      </c>
      <c r="G14" s="54">
        <v>303000</v>
      </c>
      <c r="H14" s="54">
        <v>30300</v>
      </c>
      <c r="I14" s="55">
        <v>333300</v>
      </c>
      <c r="J14" s="56" t="str">
        <f>IF(C14="지급",#REF!,"")</f>
        <v/>
      </c>
      <c r="K14" s="56" t="str">
        <f>IF(C14="미지급",#REF!,"")</f>
        <v/>
      </c>
    </row>
    <row r="15" spans="1:21" ht="29.25" customHeight="1" x14ac:dyDescent="0.45">
      <c r="A15" s="50">
        <f>SUBTOTAL(103,$B$3:B15)</f>
        <v>13</v>
      </c>
      <c r="B15" s="51">
        <v>43358</v>
      </c>
      <c r="C15" s="58" t="s">
        <v>248</v>
      </c>
      <c r="D15" s="50" t="s">
        <v>245</v>
      </c>
      <c r="E15" s="50">
        <v>100</v>
      </c>
      <c r="F15" s="53">
        <v>2790</v>
      </c>
      <c r="G15" s="54">
        <v>279000</v>
      </c>
      <c r="H15" s="54">
        <v>27900</v>
      </c>
      <c r="I15" s="55">
        <v>306900</v>
      </c>
      <c r="J15" s="56" t="str">
        <f>IF(C15="지급",#REF!,"")</f>
        <v/>
      </c>
      <c r="K15" s="56" t="str">
        <f>IF(C15="미지급",#REF!,"")</f>
        <v/>
      </c>
    </row>
    <row r="16" spans="1:21" ht="29.25" customHeight="1" x14ac:dyDescent="0.45">
      <c r="A16" s="50">
        <f>SUBTOTAL(103,$B$3:B16)</f>
        <v>14</v>
      </c>
      <c r="B16" s="51">
        <v>43359</v>
      </c>
      <c r="C16" s="58" t="s">
        <v>252</v>
      </c>
      <c r="D16" s="50" t="s">
        <v>243</v>
      </c>
      <c r="E16" s="50">
        <v>100</v>
      </c>
      <c r="F16" s="53">
        <v>2260</v>
      </c>
      <c r="G16" s="54">
        <v>226000</v>
      </c>
      <c r="H16" s="54">
        <v>22600</v>
      </c>
      <c r="I16" s="55">
        <v>248600</v>
      </c>
      <c r="J16" s="56" t="str">
        <f>IF(C16="지급",#REF!,"")</f>
        <v/>
      </c>
      <c r="K16" s="56" t="e">
        <f>IF(C16="미지급",#REF!,"")</f>
        <v>#REF!</v>
      </c>
    </row>
    <row r="17" spans="1:11" ht="29.25" customHeight="1" x14ac:dyDescent="0.45">
      <c r="A17" s="50">
        <f>SUBTOTAL(103,$B$3:B17)</f>
        <v>15</v>
      </c>
      <c r="B17" s="51">
        <v>43360</v>
      </c>
      <c r="C17" s="58" t="s">
        <v>248</v>
      </c>
      <c r="D17" s="50" t="s">
        <v>253</v>
      </c>
      <c r="E17" s="50">
        <v>100</v>
      </c>
      <c r="F17" s="53">
        <v>3950</v>
      </c>
      <c r="G17" s="54">
        <v>395000</v>
      </c>
      <c r="H17" s="54">
        <v>39500</v>
      </c>
      <c r="I17" s="55">
        <v>434500</v>
      </c>
      <c r="J17" s="56" t="str">
        <f>IF(C17="지급",#REF!,"")</f>
        <v/>
      </c>
      <c r="K17" s="56" t="str">
        <f>IF(C17="미지급",#REF!,"")</f>
        <v/>
      </c>
    </row>
    <row r="18" spans="1:11" ht="29.25" customHeight="1" x14ac:dyDescent="0.45">
      <c r="A18" s="50">
        <f>SUBTOTAL(103,$B$3:B18)</f>
        <v>16</v>
      </c>
      <c r="B18" s="51">
        <v>43361</v>
      </c>
      <c r="C18" s="58" t="s">
        <v>251</v>
      </c>
      <c r="D18" s="50" t="s">
        <v>243</v>
      </c>
      <c r="E18" s="50">
        <v>50</v>
      </c>
      <c r="F18" s="53">
        <v>2850</v>
      </c>
      <c r="G18" s="54">
        <v>142500</v>
      </c>
      <c r="H18" s="54">
        <v>14250</v>
      </c>
      <c r="I18" s="55">
        <v>156750</v>
      </c>
      <c r="J18" s="56" t="e">
        <f>IF(C18="지급",#REF!,"")</f>
        <v>#REF!</v>
      </c>
      <c r="K18" s="56" t="str">
        <f>IF(C18="미지급",#REF!,"")</f>
        <v/>
      </c>
    </row>
    <row r="19" spans="1:11" ht="29.25" customHeight="1" x14ac:dyDescent="0.45">
      <c r="A19" s="50">
        <f>SUBTOTAL(103,$B$3:B19)</f>
        <v>17</v>
      </c>
      <c r="B19" s="51">
        <v>43362</v>
      </c>
      <c r="C19" s="58" t="s">
        <v>248</v>
      </c>
      <c r="D19" s="50" t="s">
        <v>246</v>
      </c>
      <c r="E19" s="59">
        <v>200</v>
      </c>
      <c r="F19" s="60">
        <v>2380</v>
      </c>
      <c r="G19" s="54">
        <v>476000</v>
      </c>
      <c r="H19" s="54">
        <v>47600</v>
      </c>
      <c r="I19" s="55">
        <v>523600</v>
      </c>
      <c r="J19" s="56" t="str">
        <f>IF(C19="지급",#REF!,"")</f>
        <v/>
      </c>
      <c r="K19" s="56" t="str">
        <f>IF(C19="미지급",#REF!,"")</f>
        <v/>
      </c>
    </row>
  </sheetData>
  <mergeCells count="1">
    <mergeCell ref="M1:U1"/>
  </mergeCells>
  <phoneticPr fontId="3" type="noConversion"/>
  <conditionalFormatting sqref="G3:G19">
    <cfRule type="cellIs" dxfId="2" priority="3" operator="greaterThan">
      <formula>1000000</formula>
    </cfRule>
  </conditionalFormatting>
  <conditionalFormatting sqref="E3:E19">
    <cfRule type="cellIs" dxfId="1" priority="2" operator="greaterThan">
      <formula>100</formula>
    </cfRule>
  </conditionalFormatting>
  <conditionalFormatting sqref="I3:I19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dataValidations count="1">
    <dataValidation type="list" allowBlank="1" showInputMessage="1" showErrorMessage="1" sqref="C3:C19">
      <formula1>$J$2:$K$2</formula1>
    </dataValidation>
  </dataValidations>
  <pageMargins left="0.35" right="0.17" top="0.54" bottom="0.48" header="0.31496062992125984" footer="0.31496062992125984"/>
  <pageSetup paperSize="9" scale="43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workbookViewId="0">
      <selection activeCell="D16" sqref="D16"/>
    </sheetView>
  </sheetViews>
  <sheetFormatPr defaultRowHeight="17" x14ac:dyDescent="0.45"/>
  <cols>
    <col min="1" max="1" width="1.6640625" customWidth="1"/>
    <col min="4" max="4" width="12.4140625" customWidth="1"/>
    <col min="5" max="5" width="12.1640625" customWidth="1"/>
  </cols>
  <sheetData>
    <row r="1" spans="2:8" ht="17.5" thickBot="1" x14ac:dyDescent="0.5"/>
    <row r="2" spans="2:8" ht="28.5" thickBot="1" x14ac:dyDescent="0.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4" t="s">
        <v>6</v>
      </c>
    </row>
    <row r="3" spans="2:8" x14ac:dyDescent="0.45">
      <c r="B3" s="6" t="s">
        <v>9</v>
      </c>
      <c r="C3" s="7" t="s">
        <v>10</v>
      </c>
      <c r="D3" s="7" t="s">
        <v>11</v>
      </c>
      <c r="E3" s="8">
        <v>43291</v>
      </c>
      <c r="F3" s="9">
        <v>40330</v>
      </c>
      <c r="G3" s="10">
        <v>29</v>
      </c>
      <c r="H3" s="9">
        <v>760</v>
      </c>
    </row>
    <row r="4" spans="2:8" x14ac:dyDescent="0.45">
      <c r="B4" s="12" t="s">
        <v>12</v>
      </c>
      <c r="C4" s="13" t="s">
        <v>13</v>
      </c>
      <c r="D4" s="13" t="s">
        <v>14</v>
      </c>
      <c r="E4" s="14">
        <v>44094</v>
      </c>
      <c r="F4" s="15">
        <v>18850</v>
      </c>
      <c r="G4" s="16">
        <v>33</v>
      </c>
      <c r="H4" s="15">
        <v>250</v>
      </c>
    </row>
    <row r="5" spans="2:8" x14ac:dyDescent="0.45">
      <c r="B5" s="12" t="s">
        <v>15</v>
      </c>
      <c r="C5" s="13" t="s">
        <v>10</v>
      </c>
      <c r="D5" s="13" t="s">
        <v>16</v>
      </c>
      <c r="E5" s="14">
        <v>43332</v>
      </c>
      <c r="F5" s="15">
        <v>21550</v>
      </c>
      <c r="G5" s="16">
        <v>17</v>
      </c>
      <c r="H5" s="15">
        <v>360</v>
      </c>
    </row>
    <row r="6" spans="2:8" x14ac:dyDescent="0.45">
      <c r="B6" s="12" t="s">
        <v>17</v>
      </c>
      <c r="C6" s="13" t="s">
        <v>18</v>
      </c>
      <c r="D6" s="13" t="s">
        <v>19</v>
      </c>
      <c r="E6" s="14">
        <v>43678</v>
      </c>
      <c r="F6" s="15">
        <v>11220</v>
      </c>
      <c r="G6" s="16">
        <v>23</v>
      </c>
      <c r="H6" s="15">
        <v>150</v>
      </c>
    </row>
    <row r="7" spans="2:8" x14ac:dyDescent="0.45">
      <c r="B7" s="12" t="s">
        <v>20</v>
      </c>
      <c r="C7" s="13" t="s">
        <v>13</v>
      </c>
      <c r="D7" s="13" t="s">
        <v>21</v>
      </c>
      <c r="E7" s="14">
        <v>44084</v>
      </c>
      <c r="F7" s="15">
        <v>25680</v>
      </c>
      <c r="G7" s="16">
        <v>45</v>
      </c>
      <c r="H7" s="15">
        <v>530</v>
      </c>
    </row>
    <row r="8" spans="2:8" x14ac:dyDescent="0.45">
      <c r="B8" s="12" t="s">
        <v>22</v>
      </c>
      <c r="C8" s="13" t="s">
        <v>13</v>
      </c>
      <c r="D8" s="13" t="s">
        <v>23</v>
      </c>
      <c r="E8" s="14">
        <v>43344</v>
      </c>
      <c r="F8" s="15">
        <v>15300</v>
      </c>
      <c r="G8" s="16">
        <v>27</v>
      </c>
      <c r="H8" s="15">
        <v>280</v>
      </c>
    </row>
    <row r="9" spans="2:8" x14ac:dyDescent="0.45">
      <c r="B9" s="12" t="s">
        <v>24</v>
      </c>
      <c r="C9" s="13" t="s">
        <v>10</v>
      </c>
      <c r="D9" s="13" t="s">
        <v>25</v>
      </c>
      <c r="E9" s="14">
        <v>43666</v>
      </c>
      <c r="F9" s="15">
        <v>51850</v>
      </c>
      <c r="G9" s="16">
        <v>19</v>
      </c>
      <c r="H9" s="15">
        <v>1010</v>
      </c>
    </row>
    <row r="10" spans="2:8" ht="17.5" thickBot="1" x14ac:dyDescent="0.5">
      <c r="B10" s="28" t="s">
        <v>26</v>
      </c>
      <c r="C10" s="29" t="s">
        <v>18</v>
      </c>
      <c r="D10" s="29" t="s">
        <v>27</v>
      </c>
      <c r="E10" s="20">
        <v>44053</v>
      </c>
      <c r="F10" s="21">
        <v>16730</v>
      </c>
      <c r="G10" s="22">
        <v>37</v>
      </c>
      <c r="H10" s="21">
        <v>330</v>
      </c>
    </row>
  </sheetData>
  <phoneticPr fontId="3" type="noConversion"/>
  <conditionalFormatting sqref="H3:H10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{2C212E54-82E8-4B2C-BBA5-373521421F57}</x14:id>
        </ext>
      </extLst>
    </cfRule>
  </conditionalFormatting>
  <conditionalFormatting sqref="B3:H10">
    <cfRule type="expression" dxfId="0" priority="1">
      <formula>$G3&lt;=20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C212E54-82E8-4B2C-BBA5-373521421F57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H3:H10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7CE"/>
  </sheetPr>
  <dimension ref="A1:Q234"/>
  <sheetViews>
    <sheetView topLeftCell="A10" zoomScaleNormal="100" workbookViewId="0">
      <selection activeCell="A6" sqref="A6"/>
    </sheetView>
  </sheetViews>
  <sheetFormatPr defaultColWidth="8.83203125" defaultRowHeight="17" x14ac:dyDescent="0.45"/>
  <cols>
    <col min="1" max="1" width="36" style="39" customWidth="1"/>
    <col min="2" max="2" width="4.5" style="39" customWidth="1"/>
    <col min="3" max="3" width="12.6640625" style="39" customWidth="1"/>
    <col min="4" max="4" width="5.4140625" style="39" customWidth="1"/>
    <col min="5" max="7" width="9.58203125" style="39" customWidth="1"/>
    <col min="8" max="16384" width="8.83203125" style="39"/>
  </cols>
  <sheetData>
    <row r="1" spans="1:17" s="30" customFormat="1" ht="40.5" customHeight="1" x14ac:dyDescent="0.45">
      <c r="A1" s="88" t="s">
        <v>31</v>
      </c>
      <c r="B1" s="88"/>
      <c r="C1" s="88"/>
      <c r="D1" s="88"/>
      <c r="E1" s="88"/>
      <c r="F1" s="88"/>
      <c r="G1" s="88"/>
      <c r="I1" s="90" t="s">
        <v>254</v>
      </c>
      <c r="J1" s="90"/>
      <c r="K1" s="90"/>
      <c r="L1" s="90"/>
      <c r="M1" s="90"/>
      <c r="N1" s="90"/>
      <c r="O1" s="90"/>
      <c r="P1" s="90"/>
      <c r="Q1" s="90"/>
    </row>
    <row r="2" spans="1:17" s="30" customFormat="1" ht="12.75" customHeight="1" x14ac:dyDescent="0.45">
      <c r="A2" s="89"/>
      <c r="B2" s="89"/>
      <c r="C2" s="89"/>
      <c r="D2" s="89"/>
      <c r="E2" s="89"/>
      <c r="F2" s="89"/>
      <c r="G2" s="89"/>
    </row>
    <row r="3" spans="1:17" s="33" customFormat="1" ht="16.5" customHeight="1" x14ac:dyDescent="0.45">
      <c r="A3" s="31" t="s">
        <v>32</v>
      </c>
      <c r="B3" s="31" t="s">
        <v>33</v>
      </c>
      <c r="C3" s="31" t="s">
        <v>34</v>
      </c>
      <c r="D3" s="31" t="s">
        <v>35</v>
      </c>
      <c r="E3" s="32" t="s">
        <v>36</v>
      </c>
      <c r="F3" s="32" t="s">
        <v>37</v>
      </c>
      <c r="G3" s="32" t="s">
        <v>38</v>
      </c>
    </row>
    <row r="4" spans="1:17" s="33" customFormat="1" ht="16.5" customHeight="1" x14ac:dyDescent="0.45">
      <c r="A4" s="34" t="s">
        <v>39</v>
      </c>
      <c r="B4" s="34" t="s">
        <v>40</v>
      </c>
      <c r="C4" s="34" t="s">
        <v>41</v>
      </c>
      <c r="D4" s="31">
        <v>3</v>
      </c>
      <c r="E4" s="35">
        <v>9500</v>
      </c>
      <c r="F4" s="35">
        <f t="shared" ref="F4:F67" si="0">D4*E4</f>
        <v>28500</v>
      </c>
      <c r="G4" s="36">
        <f t="shared" ref="G4:G67" si="1">ROUND(F4*0.9,-1)</f>
        <v>25650</v>
      </c>
    </row>
    <row r="5" spans="1:17" s="33" customFormat="1" ht="16.5" customHeight="1" x14ac:dyDescent="0.45">
      <c r="A5" s="34" t="s">
        <v>42</v>
      </c>
      <c r="B5" s="34" t="s">
        <v>43</v>
      </c>
      <c r="C5" s="34" t="s">
        <v>44</v>
      </c>
      <c r="D5" s="31">
        <v>3</v>
      </c>
      <c r="E5" s="35">
        <v>13500</v>
      </c>
      <c r="F5" s="35">
        <f t="shared" si="0"/>
        <v>40500</v>
      </c>
      <c r="G5" s="36">
        <f t="shared" si="1"/>
        <v>36450</v>
      </c>
    </row>
    <row r="6" spans="1:17" s="33" customFormat="1" ht="16.5" customHeight="1" x14ac:dyDescent="0.45">
      <c r="A6" s="34" t="s">
        <v>45</v>
      </c>
      <c r="B6" s="34" t="s">
        <v>43</v>
      </c>
      <c r="C6" s="34" t="s">
        <v>44</v>
      </c>
      <c r="D6" s="31">
        <v>3</v>
      </c>
      <c r="E6" s="35">
        <v>13000</v>
      </c>
      <c r="F6" s="35">
        <f t="shared" si="0"/>
        <v>39000</v>
      </c>
      <c r="G6" s="36">
        <f t="shared" si="1"/>
        <v>35100</v>
      </c>
    </row>
    <row r="7" spans="1:17" s="33" customFormat="1" ht="16.5" customHeight="1" x14ac:dyDescent="0.45">
      <c r="A7" s="34" t="s">
        <v>46</v>
      </c>
      <c r="B7" s="34" t="s">
        <v>47</v>
      </c>
      <c r="C7" s="34" t="s">
        <v>48</v>
      </c>
      <c r="D7" s="31">
        <v>3</v>
      </c>
      <c r="E7" s="35">
        <v>12000</v>
      </c>
      <c r="F7" s="35">
        <f t="shared" si="0"/>
        <v>36000</v>
      </c>
      <c r="G7" s="36">
        <f t="shared" si="1"/>
        <v>32400</v>
      </c>
    </row>
    <row r="8" spans="1:17" s="33" customFormat="1" ht="16.5" customHeight="1" x14ac:dyDescent="0.45">
      <c r="A8" s="34" t="s">
        <v>46</v>
      </c>
      <c r="B8" s="34" t="s">
        <v>47</v>
      </c>
      <c r="C8" s="34" t="s">
        <v>48</v>
      </c>
      <c r="D8" s="31">
        <v>3</v>
      </c>
      <c r="E8" s="35">
        <v>12000</v>
      </c>
      <c r="F8" s="35">
        <f t="shared" si="0"/>
        <v>36000</v>
      </c>
      <c r="G8" s="36">
        <f t="shared" si="1"/>
        <v>32400</v>
      </c>
    </row>
    <row r="9" spans="1:17" s="33" customFormat="1" ht="16.5" customHeight="1" x14ac:dyDescent="0.45">
      <c r="A9" s="34" t="s">
        <v>49</v>
      </c>
      <c r="B9" s="34" t="s">
        <v>47</v>
      </c>
      <c r="C9" s="34" t="s">
        <v>50</v>
      </c>
      <c r="D9" s="31">
        <v>6</v>
      </c>
      <c r="E9" s="35">
        <v>10000</v>
      </c>
      <c r="F9" s="35">
        <f t="shared" si="0"/>
        <v>60000</v>
      </c>
      <c r="G9" s="36">
        <f t="shared" si="1"/>
        <v>54000</v>
      </c>
    </row>
    <row r="10" spans="1:17" s="33" customFormat="1" ht="16.5" customHeight="1" x14ac:dyDescent="0.45">
      <c r="A10" s="34" t="s">
        <v>51</v>
      </c>
      <c r="B10" s="34" t="s">
        <v>40</v>
      </c>
      <c r="C10" s="34" t="s">
        <v>52</v>
      </c>
      <c r="D10" s="31">
        <v>3</v>
      </c>
      <c r="E10" s="35">
        <v>13000</v>
      </c>
      <c r="F10" s="35">
        <f t="shared" si="0"/>
        <v>39000</v>
      </c>
      <c r="G10" s="36">
        <f t="shared" si="1"/>
        <v>35100</v>
      </c>
    </row>
    <row r="11" spans="1:17" s="33" customFormat="1" ht="16.5" customHeight="1" x14ac:dyDescent="0.45">
      <c r="A11" s="34" t="s">
        <v>53</v>
      </c>
      <c r="B11" s="34" t="s">
        <v>54</v>
      </c>
      <c r="C11" s="34" t="s">
        <v>55</v>
      </c>
      <c r="D11" s="31">
        <v>3</v>
      </c>
      <c r="E11" s="35">
        <v>14500</v>
      </c>
      <c r="F11" s="35">
        <f t="shared" si="0"/>
        <v>43500</v>
      </c>
      <c r="G11" s="36">
        <f t="shared" si="1"/>
        <v>39150</v>
      </c>
    </row>
    <row r="12" spans="1:17" s="33" customFormat="1" ht="16.5" customHeight="1" x14ac:dyDescent="0.45">
      <c r="A12" s="34" t="s">
        <v>53</v>
      </c>
      <c r="B12" s="34" t="s">
        <v>54</v>
      </c>
      <c r="C12" s="34" t="s">
        <v>55</v>
      </c>
      <c r="D12" s="31">
        <v>3</v>
      </c>
      <c r="E12" s="35">
        <v>14500</v>
      </c>
      <c r="F12" s="35">
        <f t="shared" si="0"/>
        <v>43500</v>
      </c>
      <c r="G12" s="36">
        <f t="shared" si="1"/>
        <v>39150</v>
      </c>
    </row>
    <row r="13" spans="1:17" s="33" customFormat="1" ht="16.5" customHeight="1" x14ac:dyDescent="0.45">
      <c r="A13" s="34" t="s">
        <v>56</v>
      </c>
      <c r="B13" s="34" t="s">
        <v>54</v>
      </c>
      <c r="C13" s="34" t="s">
        <v>57</v>
      </c>
      <c r="D13" s="31">
        <v>3</v>
      </c>
      <c r="E13" s="35">
        <v>13000</v>
      </c>
      <c r="F13" s="35">
        <f t="shared" si="0"/>
        <v>39000</v>
      </c>
      <c r="G13" s="36">
        <f t="shared" si="1"/>
        <v>35100</v>
      </c>
    </row>
    <row r="14" spans="1:17" s="33" customFormat="1" ht="16.5" customHeight="1" x14ac:dyDescent="0.45">
      <c r="A14" s="34" t="s">
        <v>58</v>
      </c>
      <c r="B14" s="34" t="s">
        <v>47</v>
      </c>
      <c r="C14" s="34" t="s">
        <v>59</v>
      </c>
      <c r="D14" s="31">
        <v>40</v>
      </c>
      <c r="E14" s="35">
        <v>7500</v>
      </c>
      <c r="F14" s="35">
        <f t="shared" si="0"/>
        <v>300000</v>
      </c>
      <c r="G14" s="36">
        <f t="shared" si="1"/>
        <v>270000</v>
      </c>
    </row>
    <row r="15" spans="1:17" s="33" customFormat="1" ht="16.5" customHeight="1" x14ac:dyDescent="0.45">
      <c r="A15" s="34" t="s">
        <v>58</v>
      </c>
      <c r="B15" s="34" t="s">
        <v>47</v>
      </c>
      <c r="C15" s="34" t="s">
        <v>59</v>
      </c>
      <c r="D15" s="31">
        <v>40</v>
      </c>
      <c r="E15" s="35">
        <v>7500</v>
      </c>
      <c r="F15" s="35">
        <f t="shared" si="0"/>
        <v>300000</v>
      </c>
      <c r="G15" s="36">
        <f t="shared" si="1"/>
        <v>270000</v>
      </c>
    </row>
    <row r="16" spans="1:17" s="33" customFormat="1" ht="16.5" customHeight="1" x14ac:dyDescent="0.45">
      <c r="A16" s="34" t="s">
        <v>60</v>
      </c>
      <c r="B16" s="34" t="s">
        <v>47</v>
      </c>
      <c r="C16" s="34" t="s">
        <v>59</v>
      </c>
      <c r="D16" s="31">
        <v>40</v>
      </c>
      <c r="E16" s="35">
        <v>7500</v>
      </c>
      <c r="F16" s="35">
        <f t="shared" si="0"/>
        <v>300000</v>
      </c>
      <c r="G16" s="36">
        <f t="shared" si="1"/>
        <v>270000</v>
      </c>
    </row>
    <row r="17" spans="1:7" s="33" customFormat="1" ht="16.5" customHeight="1" x14ac:dyDescent="0.45">
      <c r="A17" s="34" t="s">
        <v>60</v>
      </c>
      <c r="B17" s="34" t="s">
        <v>47</v>
      </c>
      <c r="C17" s="34" t="s">
        <v>59</v>
      </c>
      <c r="D17" s="31">
        <v>40</v>
      </c>
      <c r="E17" s="35">
        <v>7500</v>
      </c>
      <c r="F17" s="35">
        <f t="shared" si="0"/>
        <v>300000</v>
      </c>
      <c r="G17" s="36">
        <f t="shared" si="1"/>
        <v>270000</v>
      </c>
    </row>
    <row r="18" spans="1:7" s="33" customFormat="1" ht="16.5" customHeight="1" x14ac:dyDescent="0.45">
      <c r="A18" s="34" t="s">
        <v>61</v>
      </c>
      <c r="B18" s="34" t="s">
        <v>43</v>
      </c>
      <c r="C18" s="34" t="s">
        <v>62</v>
      </c>
      <c r="D18" s="31">
        <v>3</v>
      </c>
      <c r="E18" s="35">
        <v>13000</v>
      </c>
      <c r="F18" s="35">
        <f t="shared" si="0"/>
        <v>39000</v>
      </c>
      <c r="G18" s="36">
        <f t="shared" si="1"/>
        <v>35100</v>
      </c>
    </row>
    <row r="19" spans="1:7" s="33" customFormat="1" ht="16.5" customHeight="1" x14ac:dyDescent="0.45">
      <c r="A19" s="34" t="s">
        <v>63</v>
      </c>
      <c r="B19" s="34" t="s">
        <v>47</v>
      </c>
      <c r="C19" s="34" t="s">
        <v>59</v>
      </c>
      <c r="D19" s="31">
        <v>258</v>
      </c>
      <c r="E19" s="35">
        <v>9356.5891472868225</v>
      </c>
      <c r="F19" s="35">
        <f t="shared" si="0"/>
        <v>2414000</v>
      </c>
      <c r="G19" s="36">
        <f t="shared" si="1"/>
        <v>2172600</v>
      </c>
    </row>
    <row r="20" spans="1:7" s="33" customFormat="1" ht="16.5" customHeight="1" x14ac:dyDescent="0.45">
      <c r="A20" s="34" t="s">
        <v>64</v>
      </c>
      <c r="B20" s="34" t="s">
        <v>40</v>
      </c>
      <c r="C20" s="34" t="s">
        <v>65</v>
      </c>
      <c r="D20" s="31">
        <v>3</v>
      </c>
      <c r="E20" s="35">
        <v>10000</v>
      </c>
      <c r="F20" s="35">
        <f t="shared" si="0"/>
        <v>30000</v>
      </c>
      <c r="G20" s="36">
        <f t="shared" si="1"/>
        <v>27000</v>
      </c>
    </row>
    <row r="21" spans="1:7" s="33" customFormat="1" ht="16.5" customHeight="1" x14ac:dyDescent="0.45">
      <c r="A21" s="34" t="s">
        <v>64</v>
      </c>
      <c r="B21" s="34" t="s">
        <v>40</v>
      </c>
      <c r="C21" s="34" t="s">
        <v>65</v>
      </c>
      <c r="D21" s="31">
        <v>3</v>
      </c>
      <c r="E21" s="35">
        <v>10000</v>
      </c>
      <c r="F21" s="35">
        <f t="shared" si="0"/>
        <v>30000</v>
      </c>
      <c r="G21" s="36">
        <f t="shared" si="1"/>
        <v>27000</v>
      </c>
    </row>
    <row r="22" spans="1:7" s="33" customFormat="1" ht="16.5" customHeight="1" x14ac:dyDescent="0.45">
      <c r="A22" s="34" t="s">
        <v>66</v>
      </c>
      <c r="B22" s="34" t="s">
        <v>47</v>
      </c>
      <c r="C22" s="34" t="s">
        <v>48</v>
      </c>
      <c r="D22" s="31">
        <v>3</v>
      </c>
      <c r="E22" s="35">
        <v>9800</v>
      </c>
      <c r="F22" s="35">
        <f t="shared" si="0"/>
        <v>29400</v>
      </c>
      <c r="G22" s="36">
        <f t="shared" si="1"/>
        <v>26460</v>
      </c>
    </row>
    <row r="23" spans="1:7" s="33" customFormat="1" ht="16.5" customHeight="1" x14ac:dyDescent="0.45">
      <c r="A23" s="34" t="s">
        <v>66</v>
      </c>
      <c r="B23" s="34" t="s">
        <v>47</v>
      </c>
      <c r="C23" s="34" t="s">
        <v>48</v>
      </c>
      <c r="D23" s="31">
        <v>3</v>
      </c>
      <c r="E23" s="35">
        <v>9800</v>
      </c>
      <c r="F23" s="35">
        <f t="shared" si="0"/>
        <v>29400</v>
      </c>
      <c r="G23" s="36">
        <f t="shared" si="1"/>
        <v>26460</v>
      </c>
    </row>
    <row r="24" spans="1:7" s="33" customFormat="1" ht="16.5" customHeight="1" x14ac:dyDescent="0.45">
      <c r="A24" s="34" t="s">
        <v>67</v>
      </c>
      <c r="B24" s="34" t="s">
        <v>43</v>
      </c>
      <c r="C24" s="34" t="s">
        <v>44</v>
      </c>
      <c r="D24" s="31">
        <v>3</v>
      </c>
      <c r="E24" s="35">
        <v>8000</v>
      </c>
      <c r="F24" s="35">
        <f t="shared" si="0"/>
        <v>24000</v>
      </c>
      <c r="G24" s="36">
        <f t="shared" si="1"/>
        <v>21600</v>
      </c>
    </row>
    <row r="25" spans="1:7" s="33" customFormat="1" ht="16.5" customHeight="1" x14ac:dyDescent="0.45">
      <c r="A25" s="34" t="s">
        <v>68</v>
      </c>
      <c r="B25" s="34" t="s">
        <v>43</v>
      </c>
      <c r="C25" s="34" t="s">
        <v>69</v>
      </c>
      <c r="D25" s="31">
        <v>3</v>
      </c>
      <c r="E25" s="35">
        <v>16000</v>
      </c>
      <c r="F25" s="35">
        <f t="shared" si="0"/>
        <v>48000</v>
      </c>
      <c r="G25" s="36">
        <f t="shared" si="1"/>
        <v>43200</v>
      </c>
    </row>
    <row r="26" spans="1:7" s="33" customFormat="1" ht="16.5" customHeight="1" x14ac:dyDescent="0.45">
      <c r="A26" s="34" t="s">
        <v>70</v>
      </c>
      <c r="B26" s="34" t="s">
        <v>43</v>
      </c>
      <c r="C26" s="34" t="s">
        <v>69</v>
      </c>
      <c r="D26" s="31">
        <v>3</v>
      </c>
      <c r="E26" s="35">
        <v>13800</v>
      </c>
      <c r="F26" s="35">
        <f t="shared" si="0"/>
        <v>41400</v>
      </c>
      <c r="G26" s="36">
        <f t="shared" si="1"/>
        <v>37260</v>
      </c>
    </row>
    <row r="27" spans="1:7" s="33" customFormat="1" ht="16.5" customHeight="1" x14ac:dyDescent="0.45">
      <c r="A27" s="34" t="s">
        <v>70</v>
      </c>
      <c r="B27" s="34" t="s">
        <v>43</v>
      </c>
      <c r="C27" s="34" t="s">
        <v>69</v>
      </c>
      <c r="D27" s="31">
        <v>3</v>
      </c>
      <c r="E27" s="35">
        <v>13800</v>
      </c>
      <c r="F27" s="35">
        <f t="shared" si="0"/>
        <v>41400</v>
      </c>
      <c r="G27" s="36">
        <f t="shared" si="1"/>
        <v>37260</v>
      </c>
    </row>
    <row r="28" spans="1:7" s="33" customFormat="1" ht="16.5" customHeight="1" x14ac:dyDescent="0.45">
      <c r="A28" s="34" t="s">
        <v>71</v>
      </c>
      <c r="B28" s="34" t="s">
        <v>40</v>
      </c>
      <c r="C28" s="34" t="s">
        <v>52</v>
      </c>
      <c r="D28" s="31">
        <v>3</v>
      </c>
      <c r="E28" s="35">
        <v>12000</v>
      </c>
      <c r="F28" s="35">
        <f t="shared" si="0"/>
        <v>36000</v>
      </c>
      <c r="G28" s="36">
        <f t="shared" si="1"/>
        <v>32400</v>
      </c>
    </row>
    <row r="29" spans="1:7" s="33" customFormat="1" ht="16.5" customHeight="1" x14ac:dyDescent="0.45">
      <c r="A29" s="34" t="s">
        <v>71</v>
      </c>
      <c r="B29" s="34" t="s">
        <v>40</v>
      </c>
      <c r="C29" s="34" t="s">
        <v>52</v>
      </c>
      <c r="D29" s="31">
        <v>3</v>
      </c>
      <c r="E29" s="35">
        <v>12000</v>
      </c>
      <c r="F29" s="35">
        <f t="shared" si="0"/>
        <v>36000</v>
      </c>
      <c r="G29" s="36">
        <f t="shared" si="1"/>
        <v>32400</v>
      </c>
    </row>
    <row r="30" spans="1:7" s="33" customFormat="1" ht="16.5" customHeight="1" x14ac:dyDescent="0.45">
      <c r="A30" s="34" t="s">
        <v>72</v>
      </c>
      <c r="B30" s="34" t="s">
        <v>43</v>
      </c>
      <c r="C30" s="34" t="s">
        <v>44</v>
      </c>
      <c r="D30" s="31">
        <v>3</v>
      </c>
      <c r="E30" s="35">
        <v>14800</v>
      </c>
      <c r="F30" s="35">
        <f t="shared" si="0"/>
        <v>44400</v>
      </c>
      <c r="G30" s="36">
        <f t="shared" si="1"/>
        <v>39960</v>
      </c>
    </row>
    <row r="31" spans="1:7" s="33" customFormat="1" ht="16.5" customHeight="1" x14ac:dyDescent="0.45">
      <c r="A31" s="34" t="s">
        <v>72</v>
      </c>
      <c r="B31" s="34" t="s">
        <v>43</v>
      </c>
      <c r="C31" s="34" t="s">
        <v>44</v>
      </c>
      <c r="D31" s="31">
        <v>3</v>
      </c>
      <c r="E31" s="35">
        <v>14800</v>
      </c>
      <c r="F31" s="35">
        <f t="shared" si="0"/>
        <v>44400</v>
      </c>
      <c r="G31" s="36">
        <f t="shared" si="1"/>
        <v>39960</v>
      </c>
    </row>
    <row r="32" spans="1:7" s="33" customFormat="1" ht="16.5" customHeight="1" x14ac:dyDescent="0.45">
      <c r="A32" s="34" t="s">
        <v>73</v>
      </c>
      <c r="B32" s="34" t="s">
        <v>54</v>
      </c>
      <c r="C32" s="34" t="s">
        <v>48</v>
      </c>
      <c r="D32" s="31">
        <v>3</v>
      </c>
      <c r="E32" s="35">
        <v>14000</v>
      </c>
      <c r="F32" s="35">
        <f t="shared" si="0"/>
        <v>42000</v>
      </c>
      <c r="G32" s="36">
        <f t="shared" si="1"/>
        <v>37800</v>
      </c>
    </row>
    <row r="33" spans="1:7" s="33" customFormat="1" ht="16.5" customHeight="1" x14ac:dyDescent="0.45">
      <c r="A33" s="34" t="s">
        <v>74</v>
      </c>
      <c r="B33" s="34" t="s">
        <v>40</v>
      </c>
      <c r="C33" s="34" t="s">
        <v>65</v>
      </c>
      <c r="D33" s="31">
        <v>3</v>
      </c>
      <c r="E33" s="35">
        <v>10000</v>
      </c>
      <c r="F33" s="35">
        <f t="shared" si="0"/>
        <v>30000</v>
      </c>
      <c r="G33" s="36">
        <f t="shared" si="1"/>
        <v>27000</v>
      </c>
    </row>
    <row r="34" spans="1:7" s="33" customFormat="1" ht="16.5" customHeight="1" x14ac:dyDescent="0.45">
      <c r="A34" s="34" t="s">
        <v>75</v>
      </c>
      <c r="B34" s="34" t="s">
        <v>43</v>
      </c>
      <c r="C34" s="34" t="s">
        <v>44</v>
      </c>
      <c r="D34" s="31">
        <v>3</v>
      </c>
      <c r="E34" s="35">
        <v>15000</v>
      </c>
      <c r="F34" s="35">
        <f t="shared" si="0"/>
        <v>45000</v>
      </c>
      <c r="G34" s="36">
        <f t="shared" si="1"/>
        <v>40500</v>
      </c>
    </row>
    <row r="35" spans="1:7" s="33" customFormat="1" ht="16.5" customHeight="1" x14ac:dyDescent="0.45">
      <c r="A35" s="34" t="s">
        <v>75</v>
      </c>
      <c r="B35" s="34" t="s">
        <v>43</v>
      </c>
      <c r="C35" s="34" t="s">
        <v>44</v>
      </c>
      <c r="D35" s="31">
        <v>3</v>
      </c>
      <c r="E35" s="35">
        <v>15000</v>
      </c>
      <c r="F35" s="35">
        <f t="shared" si="0"/>
        <v>45000</v>
      </c>
      <c r="G35" s="36">
        <f t="shared" si="1"/>
        <v>40500</v>
      </c>
    </row>
    <row r="36" spans="1:7" s="33" customFormat="1" ht="16.5" customHeight="1" x14ac:dyDescent="0.45">
      <c r="A36" s="34" t="s">
        <v>76</v>
      </c>
      <c r="B36" s="34" t="s">
        <v>40</v>
      </c>
      <c r="C36" s="34" t="s">
        <v>77</v>
      </c>
      <c r="D36" s="31">
        <v>3</v>
      </c>
      <c r="E36" s="35">
        <v>8000</v>
      </c>
      <c r="F36" s="35">
        <f t="shared" si="0"/>
        <v>24000</v>
      </c>
      <c r="G36" s="36">
        <f t="shared" si="1"/>
        <v>21600</v>
      </c>
    </row>
    <row r="37" spans="1:7" s="33" customFormat="1" ht="16.5" customHeight="1" x14ac:dyDescent="0.45">
      <c r="A37" s="34" t="s">
        <v>78</v>
      </c>
      <c r="B37" s="34" t="s">
        <v>43</v>
      </c>
      <c r="C37" s="34" t="s">
        <v>44</v>
      </c>
      <c r="D37" s="31">
        <v>3</v>
      </c>
      <c r="E37" s="35">
        <v>11000</v>
      </c>
      <c r="F37" s="35">
        <f t="shared" si="0"/>
        <v>33000</v>
      </c>
      <c r="G37" s="36">
        <f t="shared" si="1"/>
        <v>29700</v>
      </c>
    </row>
    <row r="38" spans="1:7" s="33" customFormat="1" ht="16.5" customHeight="1" x14ac:dyDescent="0.45">
      <c r="A38" s="34" t="s">
        <v>79</v>
      </c>
      <c r="B38" s="34" t="s">
        <v>40</v>
      </c>
      <c r="C38" s="34" t="s">
        <v>80</v>
      </c>
      <c r="D38" s="31">
        <v>3</v>
      </c>
      <c r="E38" s="35">
        <v>11000</v>
      </c>
      <c r="F38" s="35">
        <f t="shared" si="0"/>
        <v>33000</v>
      </c>
      <c r="G38" s="36">
        <f t="shared" si="1"/>
        <v>29700</v>
      </c>
    </row>
    <row r="39" spans="1:7" s="33" customFormat="1" ht="16.5" customHeight="1" x14ac:dyDescent="0.45">
      <c r="A39" s="34" t="s">
        <v>79</v>
      </c>
      <c r="B39" s="34" t="s">
        <v>40</v>
      </c>
      <c r="C39" s="34" t="s">
        <v>80</v>
      </c>
      <c r="D39" s="31">
        <v>3</v>
      </c>
      <c r="E39" s="35">
        <v>11000</v>
      </c>
      <c r="F39" s="35">
        <f t="shared" si="0"/>
        <v>33000</v>
      </c>
      <c r="G39" s="36">
        <f t="shared" si="1"/>
        <v>29700</v>
      </c>
    </row>
    <row r="40" spans="1:7" s="33" customFormat="1" ht="16.5" customHeight="1" x14ac:dyDescent="0.45">
      <c r="A40" s="34" t="s">
        <v>81</v>
      </c>
      <c r="B40" s="34" t="s">
        <v>54</v>
      </c>
      <c r="C40" s="34" t="s">
        <v>57</v>
      </c>
      <c r="D40" s="31">
        <v>3</v>
      </c>
      <c r="E40" s="35">
        <v>15000</v>
      </c>
      <c r="F40" s="35">
        <f t="shared" si="0"/>
        <v>45000</v>
      </c>
      <c r="G40" s="36">
        <f t="shared" si="1"/>
        <v>40500</v>
      </c>
    </row>
    <row r="41" spans="1:7" s="33" customFormat="1" ht="16.5" customHeight="1" x14ac:dyDescent="0.45">
      <c r="A41" s="34" t="s">
        <v>82</v>
      </c>
      <c r="B41" s="34" t="s">
        <v>54</v>
      </c>
      <c r="C41" s="34" t="s">
        <v>57</v>
      </c>
      <c r="D41" s="31">
        <v>3</v>
      </c>
      <c r="E41" s="35">
        <v>16000</v>
      </c>
      <c r="F41" s="35">
        <f t="shared" si="0"/>
        <v>48000</v>
      </c>
      <c r="G41" s="36">
        <f t="shared" si="1"/>
        <v>43200</v>
      </c>
    </row>
    <row r="42" spans="1:7" s="33" customFormat="1" ht="16.5" customHeight="1" x14ac:dyDescent="0.45">
      <c r="A42" s="34" t="s">
        <v>83</v>
      </c>
      <c r="B42" s="34" t="s">
        <v>43</v>
      </c>
      <c r="C42" s="34" t="s">
        <v>69</v>
      </c>
      <c r="D42" s="31">
        <v>3</v>
      </c>
      <c r="E42" s="35">
        <v>13000</v>
      </c>
      <c r="F42" s="35">
        <f t="shared" si="0"/>
        <v>39000</v>
      </c>
      <c r="G42" s="36">
        <f t="shared" si="1"/>
        <v>35100</v>
      </c>
    </row>
    <row r="43" spans="1:7" s="33" customFormat="1" ht="16.5" customHeight="1" x14ac:dyDescent="0.45">
      <c r="A43" s="34" t="s">
        <v>84</v>
      </c>
      <c r="B43" s="34" t="s">
        <v>54</v>
      </c>
      <c r="C43" s="34" t="s">
        <v>55</v>
      </c>
      <c r="D43" s="31">
        <v>3</v>
      </c>
      <c r="E43" s="35">
        <v>16800</v>
      </c>
      <c r="F43" s="35">
        <f t="shared" si="0"/>
        <v>50400</v>
      </c>
      <c r="G43" s="36">
        <f t="shared" si="1"/>
        <v>45360</v>
      </c>
    </row>
    <row r="44" spans="1:7" s="33" customFormat="1" ht="16.5" customHeight="1" x14ac:dyDescent="0.45">
      <c r="A44" s="34" t="s">
        <v>85</v>
      </c>
      <c r="B44" s="34" t="s">
        <v>40</v>
      </c>
      <c r="C44" s="34" t="s">
        <v>65</v>
      </c>
      <c r="D44" s="31">
        <v>3</v>
      </c>
      <c r="E44" s="35">
        <v>11000</v>
      </c>
      <c r="F44" s="35">
        <f t="shared" si="0"/>
        <v>33000</v>
      </c>
      <c r="G44" s="36">
        <f t="shared" si="1"/>
        <v>29700</v>
      </c>
    </row>
    <row r="45" spans="1:7" s="33" customFormat="1" ht="16.5" customHeight="1" x14ac:dyDescent="0.45">
      <c r="A45" s="34" t="s">
        <v>85</v>
      </c>
      <c r="B45" s="34" t="s">
        <v>40</v>
      </c>
      <c r="C45" s="34" t="s">
        <v>65</v>
      </c>
      <c r="D45" s="31">
        <v>3</v>
      </c>
      <c r="E45" s="35">
        <v>11000</v>
      </c>
      <c r="F45" s="35">
        <f t="shared" si="0"/>
        <v>33000</v>
      </c>
      <c r="G45" s="36">
        <f t="shared" si="1"/>
        <v>29700</v>
      </c>
    </row>
    <row r="46" spans="1:7" s="33" customFormat="1" ht="16.5" customHeight="1" x14ac:dyDescent="0.45">
      <c r="A46" s="34" t="s">
        <v>86</v>
      </c>
      <c r="B46" s="34" t="s">
        <v>43</v>
      </c>
      <c r="C46" s="34" t="s">
        <v>62</v>
      </c>
      <c r="D46" s="31">
        <v>3</v>
      </c>
      <c r="E46" s="35">
        <v>9500</v>
      </c>
      <c r="F46" s="35">
        <f t="shared" si="0"/>
        <v>28500</v>
      </c>
      <c r="G46" s="36">
        <f t="shared" si="1"/>
        <v>25650</v>
      </c>
    </row>
    <row r="47" spans="1:7" s="33" customFormat="1" ht="16.5" customHeight="1" x14ac:dyDescent="0.45">
      <c r="A47" s="34" t="s">
        <v>87</v>
      </c>
      <c r="B47" s="34" t="s">
        <v>40</v>
      </c>
      <c r="C47" s="34" t="s">
        <v>41</v>
      </c>
      <c r="D47" s="31">
        <v>3</v>
      </c>
      <c r="E47" s="35">
        <v>9000</v>
      </c>
      <c r="F47" s="35">
        <f t="shared" si="0"/>
        <v>27000</v>
      </c>
      <c r="G47" s="36">
        <f t="shared" si="1"/>
        <v>24300</v>
      </c>
    </row>
    <row r="48" spans="1:7" s="33" customFormat="1" ht="16.5" customHeight="1" x14ac:dyDescent="0.45">
      <c r="A48" s="34" t="s">
        <v>88</v>
      </c>
      <c r="B48" s="34" t="s">
        <v>40</v>
      </c>
      <c r="C48" s="34" t="s">
        <v>80</v>
      </c>
      <c r="D48" s="31">
        <v>3</v>
      </c>
      <c r="E48" s="35">
        <v>8800</v>
      </c>
      <c r="F48" s="35">
        <f t="shared" si="0"/>
        <v>26400</v>
      </c>
      <c r="G48" s="36">
        <f t="shared" si="1"/>
        <v>23760</v>
      </c>
    </row>
    <row r="49" spans="1:7" s="33" customFormat="1" ht="16.5" customHeight="1" x14ac:dyDescent="0.45">
      <c r="A49" s="34" t="s">
        <v>89</v>
      </c>
      <c r="B49" s="34" t="s">
        <v>47</v>
      </c>
      <c r="C49" s="34" t="s">
        <v>50</v>
      </c>
      <c r="D49" s="31">
        <v>3</v>
      </c>
      <c r="E49" s="35">
        <v>9500</v>
      </c>
      <c r="F49" s="35">
        <f t="shared" si="0"/>
        <v>28500</v>
      </c>
      <c r="G49" s="36">
        <f t="shared" si="1"/>
        <v>25650</v>
      </c>
    </row>
    <row r="50" spans="1:7" s="33" customFormat="1" ht="16.5" customHeight="1" x14ac:dyDescent="0.45">
      <c r="A50" s="34" t="s">
        <v>89</v>
      </c>
      <c r="B50" s="34" t="s">
        <v>47</v>
      </c>
      <c r="C50" s="34" t="s">
        <v>50</v>
      </c>
      <c r="D50" s="31">
        <v>3</v>
      </c>
      <c r="E50" s="35">
        <v>9500</v>
      </c>
      <c r="F50" s="35">
        <f t="shared" si="0"/>
        <v>28500</v>
      </c>
      <c r="G50" s="36">
        <f t="shared" si="1"/>
        <v>25650</v>
      </c>
    </row>
    <row r="51" spans="1:7" s="33" customFormat="1" ht="16.5" customHeight="1" x14ac:dyDescent="0.45">
      <c r="A51" s="34" t="s">
        <v>90</v>
      </c>
      <c r="B51" s="34" t="s">
        <v>40</v>
      </c>
      <c r="C51" s="34" t="s">
        <v>80</v>
      </c>
      <c r="D51" s="31">
        <v>3</v>
      </c>
      <c r="E51" s="35">
        <v>10000</v>
      </c>
      <c r="F51" s="35">
        <f t="shared" si="0"/>
        <v>30000</v>
      </c>
      <c r="G51" s="36">
        <f t="shared" si="1"/>
        <v>27000</v>
      </c>
    </row>
    <row r="52" spans="1:7" s="33" customFormat="1" ht="16.5" customHeight="1" x14ac:dyDescent="0.45">
      <c r="A52" s="34" t="s">
        <v>91</v>
      </c>
      <c r="B52" s="34" t="s">
        <v>40</v>
      </c>
      <c r="C52" s="34" t="s">
        <v>65</v>
      </c>
      <c r="D52" s="31">
        <v>3</v>
      </c>
      <c r="E52" s="35">
        <v>10000</v>
      </c>
      <c r="F52" s="35">
        <f t="shared" si="0"/>
        <v>30000</v>
      </c>
      <c r="G52" s="36">
        <f t="shared" si="1"/>
        <v>27000</v>
      </c>
    </row>
    <row r="53" spans="1:7" s="33" customFormat="1" ht="16.5" customHeight="1" x14ac:dyDescent="0.45">
      <c r="A53" s="34" t="s">
        <v>91</v>
      </c>
      <c r="B53" s="34" t="s">
        <v>40</v>
      </c>
      <c r="C53" s="34" t="s">
        <v>65</v>
      </c>
      <c r="D53" s="31">
        <v>3</v>
      </c>
      <c r="E53" s="35">
        <v>10000</v>
      </c>
      <c r="F53" s="35">
        <f t="shared" si="0"/>
        <v>30000</v>
      </c>
      <c r="G53" s="36">
        <f t="shared" si="1"/>
        <v>27000</v>
      </c>
    </row>
    <row r="54" spans="1:7" s="33" customFormat="1" ht="16.5" customHeight="1" x14ac:dyDescent="0.45">
      <c r="A54" s="34" t="s">
        <v>92</v>
      </c>
      <c r="B54" s="34" t="s">
        <v>40</v>
      </c>
      <c r="C54" s="34" t="s">
        <v>65</v>
      </c>
      <c r="D54" s="31">
        <v>3</v>
      </c>
      <c r="E54" s="35">
        <v>10000</v>
      </c>
      <c r="F54" s="35">
        <f t="shared" si="0"/>
        <v>30000</v>
      </c>
      <c r="G54" s="36">
        <f t="shared" si="1"/>
        <v>27000</v>
      </c>
    </row>
    <row r="55" spans="1:7" s="33" customFormat="1" ht="16.5" customHeight="1" x14ac:dyDescent="0.45">
      <c r="A55" s="34" t="s">
        <v>93</v>
      </c>
      <c r="B55" s="34" t="s">
        <v>54</v>
      </c>
      <c r="C55" s="34" t="s">
        <v>48</v>
      </c>
      <c r="D55" s="31">
        <v>3</v>
      </c>
      <c r="E55" s="35">
        <v>14800</v>
      </c>
      <c r="F55" s="35">
        <f t="shared" si="0"/>
        <v>44400</v>
      </c>
      <c r="G55" s="36">
        <f t="shared" si="1"/>
        <v>39960</v>
      </c>
    </row>
    <row r="56" spans="1:7" s="33" customFormat="1" ht="16.5" customHeight="1" x14ac:dyDescent="0.45">
      <c r="A56" s="34" t="s">
        <v>94</v>
      </c>
      <c r="B56" s="34" t="s">
        <v>43</v>
      </c>
      <c r="C56" s="34" t="s">
        <v>69</v>
      </c>
      <c r="D56" s="31">
        <v>3</v>
      </c>
      <c r="E56" s="35">
        <v>11000</v>
      </c>
      <c r="F56" s="35">
        <f t="shared" si="0"/>
        <v>33000</v>
      </c>
      <c r="G56" s="36">
        <f t="shared" si="1"/>
        <v>29700</v>
      </c>
    </row>
    <row r="57" spans="1:7" s="33" customFormat="1" ht="16.5" customHeight="1" x14ac:dyDescent="0.45">
      <c r="A57" s="34" t="s">
        <v>94</v>
      </c>
      <c r="B57" s="34" t="s">
        <v>43</v>
      </c>
      <c r="C57" s="34" t="s">
        <v>69</v>
      </c>
      <c r="D57" s="31">
        <v>3</v>
      </c>
      <c r="E57" s="35">
        <v>11000</v>
      </c>
      <c r="F57" s="35">
        <f t="shared" si="0"/>
        <v>33000</v>
      </c>
      <c r="G57" s="36">
        <f t="shared" si="1"/>
        <v>29700</v>
      </c>
    </row>
    <row r="58" spans="1:7" s="33" customFormat="1" ht="16.5" customHeight="1" x14ac:dyDescent="0.45">
      <c r="A58" s="37" t="s">
        <v>95</v>
      </c>
      <c r="B58" s="34" t="s">
        <v>54</v>
      </c>
      <c r="C58" s="34" t="s">
        <v>57</v>
      </c>
      <c r="D58" s="31">
        <v>3</v>
      </c>
      <c r="E58" s="35">
        <v>18000</v>
      </c>
      <c r="F58" s="35">
        <f t="shared" si="0"/>
        <v>54000</v>
      </c>
      <c r="G58" s="36">
        <f t="shared" si="1"/>
        <v>48600</v>
      </c>
    </row>
    <row r="59" spans="1:7" s="33" customFormat="1" ht="16.5" customHeight="1" x14ac:dyDescent="0.45">
      <c r="A59" s="34" t="s">
        <v>96</v>
      </c>
      <c r="B59" s="34" t="s">
        <v>40</v>
      </c>
      <c r="C59" s="34" t="s">
        <v>52</v>
      </c>
      <c r="D59" s="31">
        <v>3</v>
      </c>
      <c r="E59" s="35">
        <v>10000</v>
      </c>
      <c r="F59" s="35">
        <f t="shared" si="0"/>
        <v>30000</v>
      </c>
      <c r="G59" s="36">
        <f t="shared" si="1"/>
        <v>27000</v>
      </c>
    </row>
    <row r="60" spans="1:7" s="33" customFormat="1" ht="16.5" customHeight="1" x14ac:dyDescent="0.45">
      <c r="A60" s="34" t="s">
        <v>97</v>
      </c>
      <c r="B60" s="34" t="s">
        <v>40</v>
      </c>
      <c r="C60" s="34" t="s">
        <v>77</v>
      </c>
      <c r="D60" s="31">
        <v>3</v>
      </c>
      <c r="E60" s="35">
        <v>8500</v>
      </c>
      <c r="F60" s="35">
        <f t="shared" si="0"/>
        <v>25500</v>
      </c>
      <c r="G60" s="36">
        <f t="shared" si="1"/>
        <v>22950</v>
      </c>
    </row>
    <row r="61" spans="1:7" s="33" customFormat="1" ht="16.5" customHeight="1" x14ac:dyDescent="0.45">
      <c r="A61" s="34" t="s">
        <v>98</v>
      </c>
      <c r="B61" s="34" t="s">
        <v>40</v>
      </c>
      <c r="C61" s="34" t="s">
        <v>80</v>
      </c>
      <c r="D61" s="31">
        <v>3</v>
      </c>
      <c r="E61" s="35">
        <v>10000</v>
      </c>
      <c r="F61" s="35">
        <f t="shared" si="0"/>
        <v>30000</v>
      </c>
      <c r="G61" s="36">
        <f t="shared" si="1"/>
        <v>27000</v>
      </c>
    </row>
    <row r="62" spans="1:7" s="33" customFormat="1" ht="16.5" customHeight="1" x14ac:dyDescent="0.45">
      <c r="A62" s="34" t="s">
        <v>99</v>
      </c>
      <c r="B62" s="34" t="s">
        <v>40</v>
      </c>
      <c r="C62" s="34" t="s">
        <v>52</v>
      </c>
      <c r="D62" s="31">
        <v>3</v>
      </c>
      <c r="E62" s="35">
        <v>9500</v>
      </c>
      <c r="F62" s="35">
        <f t="shared" si="0"/>
        <v>28500</v>
      </c>
      <c r="G62" s="36">
        <f t="shared" si="1"/>
        <v>25650</v>
      </c>
    </row>
    <row r="63" spans="1:7" s="33" customFormat="1" ht="16.5" customHeight="1" x14ac:dyDescent="0.45">
      <c r="A63" s="34" t="s">
        <v>100</v>
      </c>
      <c r="B63" s="34" t="s">
        <v>43</v>
      </c>
      <c r="C63" s="34" t="s">
        <v>62</v>
      </c>
      <c r="D63" s="31">
        <v>3</v>
      </c>
      <c r="E63" s="35">
        <v>12000</v>
      </c>
      <c r="F63" s="35">
        <f t="shared" si="0"/>
        <v>36000</v>
      </c>
      <c r="G63" s="36">
        <f t="shared" si="1"/>
        <v>32400</v>
      </c>
    </row>
    <row r="64" spans="1:7" s="33" customFormat="1" ht="16.5" customHeight="1" x14ac:dyDescent="0.45">
      <c r="A64" s="34" t="s">
        <v>101</v>
      </c>
      <c r="B64" s="34" t="s">
        <v>40</v>
      </c>
      <c r="C64" s="34" t="s">
        <v>41</v>
      </c>
      <c r="D64" s="31">
        <v>3</v>
      </c>
      <c r="E64" s="35">
        <v>10500</v>
      </c>
      <c r="F64" s="35">
        <f t="shared" si="0"/>
        <v>31500</v>
      </c>
      <c r="G64" s="36">
        <f t="shared" si="1"/>
        <v>28350</v>
      </c>
    </row>
    <row r="65" spans="1:7" s="33" customFormat="1" ht="16.5" customHeight="1" x14ac:dyDescent="0.45">
      <c r="A65" s="34" t="s">
        <v>102</v>
      </c>
      <c r="B65" s="34" t="s">
        <v>40</v>
      </c>
      <c r="C65" s="34" t="s">
        <v>41</v>
      </c>
      <c r="D65" s="31">
        <v>3</v>
      </c>
      <c r="E65" s="35">
        <v>9000</v>
      </c>
      <c r="F65" s="35">
        <f t="shared" si="0"/>
        <v>27000</v>
      </c>
      <c r="G65" s="36">
        <f t="shared" si="1"/>
        <v>24300</v>
      </c>
    </row>
    <row r="66" spans="1:7" s="33" customFormat="1" ht="16.5" customHeight="1" x14ac:dyDescent="0.45">
      <c r="A66" s="34" t="s">
        <v>103</v>
      </c>
      <c r="B66" s="34" t="s">
        <v>40</v>
      </c>
      <c r="C66" s="34" t="s">
        <v>80</v>
      </c>
      <c r="D66" s="31">
        <v>3</v>
      </c>
      <c r="E66" s="35">
        <v>12000</v>
      </c>
      <c r="F66" s="35">
        <f t="shared" si="0"/>
        <v>36000</v>
      </c>
      <c r="G66" s="36">
        <f t="shared" si="1"/>
        <v>32400</v>
      </c>
    </row>
    <row r="67" spans="1:7" s="33" customFormat="1" ht="16.5" customHeight="1" x14ac:dyDescent="0.45">
      <c r="A67" s="34" t="s">
        <v>103</v>
      </c>
      <c r="B67" s="34" t="s">
        <v>40</v>
      </c>
      <c r="C67" s="34" t="s">
        <v>80</v>
      </c>
      <c r="D67" s="31">
        <v>3</v>
      </c>
      <c r="E67" s="35">
        <v>12000</v>
      </c>
      <c r="F67" s="35">
        <f t="shared" si="0"/>
        <v>36000</v>
      </c>
      <c r="G67" s="36">
        <f t="shared" si="1"/>
        <v>32400</v>
      </c>
    </row>
    <row r="68" spans="1:7" s="33" customFormat="1" ht="16.5" customHeight="1" x14ac:dyDescent="0.45">
      <c r="A68" s="34" t="s">
        <v>104</v>
      </c>
      <c r="B68" s="34" t="s">
        <v>40</v>
      </c>
      <c r="C68" s="34" t="s">
        <v>80</v>
      </c>
      <c r="D68" s="31">
        <v>3</v>
      </c>
      <c r="E68" s="35">
        <v>8500</v>
      </c>
      <c r="F68" s="35">
        <f t="shared" ref="F68:F131" si="2">D68*E68</f>
        <v>25500</v>
      </c>
      <c r="G68" s="36">
        <f t="shared" ref="G68:G131" si="3">ROUND(F68*0.9,-1)</f>
        <v>22950</v>
      </c>
    </row>
    <row r="69" spans="1:7" s="33" customFormat="1" ht="16.5" customHeight="1" x14ac:dyDescent="0.45">
      <c r="A69" s="34" t="s">
        <v>104</v>
      </c>
      <c r="B69" s="34" t="s">
        <v>40</v>
      </c>
      <c r="C69" s="34" t="s">
        <v>80</v>
      </c>
      <c r="D69" s="31">
        <v>3</v>
      </c>
      <c r="E69" s="35">
        <v>8500</v>
      </c>
      <c r="F69" s="35">
        <f t="shared" si="2"/>
        <v>25500</v>
      </c>
      <c r="G69" s="36">
        <f t="shared" si="3"/>
        <v>22950</v>
      </c>
    </row>
    <row r="70" spans="1:7" s="33" customFormat="1" ht="16.5" customHeight="1" x14ac:dyDescent="0.45">
      <c r="A70" s="34" t="s">
        <v>105</v>
      </c>
      <c r="B70" s="34" t="s">
        <v>43</v>
      </c>
      <c r="C70" s="34" t="s">
        <v>44</v>
      </c>
      <c r="D70" s="31">
        <v>2</v>
      </c>
      <c r="E70" s="35">
        <v>10000</v>
      </c>
      <c r="F70" s="35">
        <f t="shared" si="2"/>
        <v>20000</v>
      </c>
      <c r="G70" s="36">
        <f t="shared" si="3"/>
        <v>18000</v>
      </c>
    </row>
    <row r="71" spans="1:7" s="33" customFormat="1" ht="16.5" customHeight="1" x14ac:dyDescent="0.45">
      <c r="A71" s="34" t="s">
        <v>106</v>
      </c>
      <c r="B71" s="34" t="s">
        <v>54</v>
      </c>
      <c r="C71" s="34" t="s">
        <v>57</v>
      </c>
      <c r="D71" s="31">
        <v>3</v>
      </c>
      <c r="E71" s="35">
        <v>18000</v>
      </c>
      <c r="F71" s="35">
        <f t="shared" si="2"/>
        <v>54000</v>
      </c>
      <c r="G71" s="36">
        <f t="shared" si="3"/>
        <v>48600</v>
      </c>
    </row>
    <row r="72" spans="1:7" s="33" customFormat="1" ht="16.5" customHeight="1" x14ac:dyDescent="0.45">
      <c r="A72" s="34" t="s">
        <v>107</v>
      </c>
      <c r="B72" s="34" t="s">
        <v>54</v>
      </c>
      <c r="C72" s="34" t="s">
        <v>57</v>
      </c>
      <c r="D72" s="31">
        <v>3</v>
      </c>
      <c r="E72" s="35">
        <v>9800</v>
      </c>
      <c r="F72" s="35">
        <f t="shared" si="2"/>
        <v>29400</v>
      </c>
      <c r="G72" s="36">
        <f t="shared" si="3"/>
        <v>26460</v>
      </c>
    </row>
    <row r="73" spans="1:7" s="33" customFormat="1" ht="16.5" customHeight="1" x14ac:dyDescent="0.45">
      <c r="A73" s="34" t="s">
        <v>108</v>
      </c>
      <c r="B73" s="34" t="s">
        <v>40</v>
      </c>
      <c r="C73" s="34" t="s">
        <v>65</v>
      </c>
      <c r="D73" s="31">
        <v>3</v>
      </c>
      <c r="E73" s="35">
        <v>10000</v>
      </c>
      <c r="F73" s="35">
        <f t="shared" si="2"/>
        <v>30000</v>
      </c>
      <c r="G73" s="36">
        <f t="shared" si="3"/>
        <v>27000</v>
      </c>
    </row>
    <row r="74" spans="1:7" s="33" customFormat="1" ht="16.5" customHeight="1" x14ac:dyDescent="0.45">
      <c r="A74" s="34" t="s">
        <v>108</v>
      </c>
      <c r="B74" s="34" t="s">
        <v>40</v>
      </c>
      <c r="C74" s="34" t="s">
        <v>65</v>
      </c>
      <c r="D74" s="31">
        <v>3</v>
      </c>
      <c r="E74" s="35">
        <v>10000</v>
      </c>
      <c r="F74" s="35">
        <f t="shared" si="2"/>
        <v>30000</v>
      </c>
      <c r="G74" s="36">
        <f t="shared" si="3"/>
        <v>27000</v>
      </c>
    </row>
    <row r="75" spans="1:7" s="33" customFormat="1" ht="16.5" customHeight="1" x14ac:dyDescent="0.45">
      <c r="A75" s="34" t="s">
        <v>109</v>
      </c>
      <c r="B75" s="34" t="s">
        <v>40</v>
      </c>
      <c r="C75" s="34" t="s">
        <v>65</v>
      </c>
      <c r="D75" s="31">
        <v>3</v>
      </c>
      <c r="E75" s="35">
        <v>10000</v>
      </c>
      <c r="F75" s="35">
        <f t="shared" si="2"/>
        <v>30000</v>
      </c>
      <c r="G75" s="36">
        <f t="shared" si="3"/>
        <v>27000</v>
      </c>
    </row>
    <row r="76" spans="1:7" s="33" customFormat="1" ht="16.5" customHeight="1" x14ac:dyDescent="0.45">
      <c r="A76" s="34" t="s">
        <v>110</v>
      </c>
      <c r="B76" s="34" t="s">
        <v>43</v>
      </c>
      <c r="C76" s="34" t="s">
        <v>62</v>
      </c>
      <c r="D76" s="31">
        <v>3</v>
      </c>
      <c r="E76" s="35">
        <v>10000</v>
      </c>
      <c r="F76" s="35">
        <f t="shared" si="2"/>
        <v>30000</v>
      </c>
      <c r="G76" s="36">
        <f t="shared" si="3"/>
        <v>27000</v>
      </c>
    </row>
    <row r="77" spans="1:7" s="33" customFormat="1" ht="16.5" customHeight="1" x14ac:dyDescent="0.45">
      <c r="A77" s="34" t="s">
        <v>110</v>
      </c>
      <c r="B77" s="34" t="s">
        <v>43</v>
      </c>
      <c r="C77" s="34" t="s">
        <v>62</v>
      </c>
      <c r="D77" s="31">
        <v>3</v>
      </c>
      <c r="E77" s="35">
        <v>10000</v>
      </c>
      <c r="F77" s="35">
        <f t="shared" si="2"/>
        <v>30000</v>
      </c>
      <c r="G77" s="36">
        <f t="shared" si="3"/>
        <v>27000</v>
      </c>
    </row>
    <row r="78" spans="1:7" s="33" customFormat="1" ht="16.5" customHeight="1" x14ac:dyDescent="0.45">
      <c r="A78" s="34" t="s">
        <v>111</v>
      </c>
      <c r="B78" s="34" t="s">
        <v>40</v>
      </c>
      <c r="C78" s="34" t="s">
        <v>65</v>
      </c>
      <c r="D78" s="31">
        <v>3</v>
      </c>
      <c r="E78" s="35">
        <v>8500</v>
      </c>
      <c r="F78" s="35">
        <f t="shared" si="2"/>
        <v>25500</v>
      </c>
      <c r="G78" s="36">
        <f t="shared" si="3"/>
        <v>22950</v>
      </c>
    </row>
    <row r="79" spans="1:7" s="33" customFormat="1" ht="16.5" customHeight="1" x14ac:dyDescent="0.45">
      <c r="A79" s="34" t="s">
        <v>112</v>
      </c>
      <c r="B79" s="34" t="s">
        <v>40</v>
      </c>
      <c r="C79" s="34" t="s">
        <v>41</v>
      </c>
      <c r="D79" s="31">
        <v>3</v>
      </c>
      <c r="E79" s="35">
        <v>8000</v>
      </c>
      <c r="F79" s="35">
        <f t="shared" si="2"/>
        <v>24000</v>
      </c>
      <c r="G79" s="36">
        <f t="shared" si="3"/>
        <v>21600</v>
      </c>
    </row>
    <row r="80" spans="1:7" s="33" customFormat="1" ht="16.5" customHeight="1" x14ac:dyDescent="0.45">
      <c r="A80" s="34" t="s">
        <v>113</v>
      </c>
      <c r="B80" s="34" t="s">
        <v>47</v>
      </c>
      <c r="C80" s="34" t="s">
        <v>50</v>
      </c>
      <c r="D80" s="31">
        <v>3</v>
      </c>
      <c r="E80" s="35">
        <v>9000</v>
      </c>
      <c r="F80" s="35">
        <f t="shared" si="2"/>
        <v>27000</v>
      </c>
      <c r="G80" s="36">
        <f t="shared" si="3"/>
        <v>24300</v>
      </c>
    </row>
    <row r="81" spans="1:7" s="33" customFormat="1" ht="16.5" customHeight="1" x14ac:dyDescent="0.45">
      <c r="A81" s="34" t="s">
        <v>114</v>
      </c>
      <c r="B81" s="34" t="s">
        <v>47</v>
      </c>
      <c r="C81" s="34" t="s">
        <v>59</v>
      </c>
      <c r="D81" s="31">
        <v>40</v>
      </c>
      <c r="E81" s="35">
        <v>9800</v>
      </c>
      <c r="F81" s="35">
        <f t="shared" si="2"/>
        <v>392000</v>
      </c>
      <c r="G81" s="36">
        <f t="shared" si="3"/>
        <v>352800</v>
      </c>
    </row>
    <row r="82" spans="1:7" s="33" customFormat="1" ht="16.5" customHeight="1" x14ac:dyDescent="0.45">
      <c r="A82" s="34" t="s">
        <v>115</v>
      </c>
      <c r="B82" s="34" t="s">
        <v>47</v>
      </c>
      <c r="C82" s="34" t="s">
        <v>59</v>
      </c>
      <c r="D82" s="31">
        <v>30</v>
      </c>
      <c r="E82" s="35">
        <v>12000</v>
      </c>
      <c r="F82" s="35">
        <f t="shared" si="2"/>
        <v>360000</v>
      </c>
      <c r="G82" s="36">
        <f t="shared" si="3"/>
        <v>324000</v>
      </c>
    </row>
    <row r="83" spans="1:7" s="33" customFormat="1" ht="16.5" customHeight="1" x14ac:dyDescent="0.45">
      <c r="A83" s="34" t="s">
        <v>116</v>
      </c>
      <c r="B83" s="34" t="s">
        <v>54</v>
      </c>
      <c r="C83" s="34" t="s">
        <v>48</v>
      </c>
      <c r="D83" s="31">
        <v>3</v>
      </c>
      <c r="E83" s="35">
        <v>14500</v>
      </c>
      <c r="F83" s="35">
        <f t="shared" si="2"/>
        <v>43500</v>
      </c>
      <c r="G83" s="36">
        <f t="shared" si="3"/>
        <v>39150</v>
      </c>
    </row>
    <row r="84" spans="1:7" s="33" customFormat="1" ht="16.5" customHeight="1" x14ac:dyDescent="0.45">
      <c r="A84" s="34" t="s">
        <v>117</v>
      </c>
      <c r="B84" s="34" t="s">
        <v>54</v>
      </c>
      <c r="C84" s="34" t="s">
        <v>55</v>
      </c>
      <c r="D84" s="31">
        <v>3</v>
      </c>
      <c r="E84" s="35">
        <v>14000</v>
      </c>
      <c r="F84" s="35">
        <f t="shared" si="2"/>
        <v>42000</v>
      </c>
      <c r="G84" s="36">
        <f t="shared" si="3"/>
        <v>37800</v>
      </c>
    </row>
    <row r="85" spans="1:7" s="33" customFormat="1" ht="16.5" customHeight="1" x14ac:dyDescent="0.45">
      <c r="A85" s="34" t="s">
        <v>118</v>
      </c>
      <c r="B85" s="34" t="s">
        <v>43</v>
      </c>
      <c r="C85" s="34" t="s">
        <v>69</v>
      </c>
      <c r="D85" s="31">
        <v>3</v>
      </c>
      <c r="E85" s="35">
        <v>9500</v>
      </c>
      <c r="F85" s="35">
        <f t="shared" si="2"/>
        <v>28500</v>
      </c>
      <c r="G85" s="36">
        <f t="shared" si="3"/>
        <v>25650</v>
      </c>
    </row>
    <row r="86" spans="1:7" s="33" customFormat="1" ht="16.5" customHeight="1" x14ac:dyDescent="0.45">
      <c r="A86" s="34" t="s">
        <v>119</v>
      </c>
      <c r="B86" s="34" t="s">
        <v>43</v>
      </c>
      <c r="C86" s="34" t="s">
        <v>44</v>
      </c>
      <c r="D86" s="31">
        <v>3</v>
      </c>
      <c r="E86" s="35">
        <v>11000</v>
      </c>
      <c r="F86" s="35">
        <f t="shared" si="2"/>
        <v>33000</v>
      </c>
      <c r="G86" s="36">
        <f t="shared" si="3"/>
        <v>29700</v>
      </c>
    </row>
    <row r="87" spans="1:7" s="33" customFormat="1" ht="16.5" customHeight="1" x14ac:dyDescent="0.45">
      <c r="A87" s="34" t="s">
        <v>119</v>
      </c>
      <c r="B87" s="34" t="s">
        <v>43</v>
      </c>
      <c r="C87" s="34" t="s">
        <v>44</v>
      </c>
      <c r="D87" s="31">
        <v>3</v>
      </c>
      <c r="E87" s="35">
        <v>11000</v>
      </c>
      <c r="F87" s="35">
        <f t="shared" si="2"/>
        <v>33000</v>
      </c>
      <c r="G87" s="36">
        <f t="shared" si="3"/>
        <v>29700</v>
      </c>
    </row>
    <row r="88" spans="1:7" s="33" customFormat="1" ht="16.5" customHeight="1" x14ac:dyDescent="0.45">
      <c r="A88" s="34" t="s">
        <v>120</v>
      </c>
      <c r="B88" s="34" t="s">
        <v>43</v>
      </c>
      <c r="C88" s="34" t="s">
        <v>62</v>
      </c>
      <c r="D88" s="31">
        <v>3</v>
      </c>
      <c r="E88" s="35">
        <v>11000</v>
      </c>
      <c r="F88" s="35">
        <f t="shared" si="2"/>
        <v>33000</v>
      </c>
      <c r="G88" s="36">
        <f t="shared" si="3"/>
        <v>29700</v>
      </c>
    </row>
    <row r="89" spans="1:7" s="33" customFormat="1" ht="16.5" customHeight="1" x14ac:dyDescent="0.45">
      <c r="A89" s="34" t="s">
        <v>120</v>
      </c>
      <c r="B89" s="34" t="s">
        <v>43</v>
      </c>
      <c r="C89" s="34" t="s">
        <v>62</v>
      </c>
      <c r="D89" s="31">
        <v>3</v>
      </c>
      <c r="E89" s="35">
        <v>11000</v>
      </c>
      <c r="F89" s="35">
        <f t="shared" si="2"/>
        <v>33000</v>
      </c>
      <c r="G89" s="36">
        <f t="shared" si="3"/>
        <v>29700</v>
      </c>
    </row>
    <row r="90" spans="1:7" s="33" customFormat="1" ht="16.5" customHeight="1" x14ac:dyDescent="0.45">
      <c r="A90" s="34" t="s">
        <v>121</v>
      </c>
      <c r="B90" s="34" t="s">
        <v>40</v>
      </c>
      <c r="C90" s="34" t="s">
        <v>77</v>
      </c>
      <c r="D90" s="31">
        <v>3</v>
      </c>
      <c r="E90" s="35">
        <v>12000</v>
      </c>
      <c r="F90" s="35">
        <f t="shared" si="2"/>
        <v>36000</v>
      </c>
      <c r="G90" s="36">
        <f t="shared" si="3"/>
        <v>32400</v>
      </c>
    </row>
    <row r="91" spans="1:7" s="33" customFormat="1" ht="16.5" customHeight="1" x14ac:dyDescent="0.45">
      <c r="A91" s="34" t="s">
        <v>122</v>
      </c>
      <c r="B91" s="34" t="s">
        <v>43</v>
      </c>
      <c r="C91" s="34" t="s">
        <v>44</v>
      </c>
      <c r="D91" s="31">
        <v>3</v>
      </c>
      <c r="E91" s="35">
        <v>12000</v>
      </c>
      <c r="F91" s="35">
        <f t="shared" si="2"/>
        <v>36000</v>
      </c>
      <c r="G91" s="36">
        <f t="shared" si="3"/>
        <v>32400</v>
      </c>
    </row>
    <row r="92" spans="1:7" s="33" customFormat="1" ht="16.5" customHeight="1" x14ac:dyDescent="0.45">
      <c r="A92" s="34" t="s">
        <v>123</v>
      </c>
      <c r="B92" s="34" t="s">
        <v>54</v>
      </c>
      <c r="C92" s="34" t="s">
        <v>57</v>
      </c>
      <c r="D92" s="31">
        <v>3</v>
      </c>
      <c r="E92" s="35">
        <v>15000</v>
      </c>
      <c r="F92" s="35">
        <f t="shared" si="2"/>
        <v>45000</v>
      </c>
      <c r="G92" s="36">
        <f t="shared" si="3"/>
        <v>40500</v>
      </c>
    </row>
    <row r="93" spans="1:7" s="33" customFormat="1" ht="16.5" customHeight="1" x14ac:dyDescent="0.45">
      <c r="A93" s="34" t="s">
        <v>124</v>
      </c>
      <c r="B93" s="34" t="s">
        <v>54</v>
      </c>
      <c r="C93" s="34" t="s">
        <v>55</v>
      </c>
      <c r="D93" s="31">
        <v>3</v>
      </c>
      <c r="E93" s="35">
        <v>14900</v>
      </c>
      <c r="F93" s="35">
        <f t="shared" si="2"/>
        <v>44700</v>
      </c>
      <c r="G93" s="36">
        <f t="shared" si="3"/>
        <v>40230</v>
      </c>
    </row>
    <row r="94" spans="1:7" s="33" customFormat="1" ht="16.5" customHeight="1" x14ac:dyDescent="0.45">
      <c r="A94" s="34" t="s">
        <v>125</v>
      </c>
      <c r="B94" s="34" t="s">
        <v>43</v>
      </c>
      <c r="C94" s="34" t="s">
        <v>69</v>
      </c>
      <c r="D94" s="31">
        <v>3</v>
      </c>
      <c r="E94" s="35">
        <v>15000</v>
      </c>
      <c r="F94" s="35">
        <f t="shared" si="2"/>
        <v>45000</v>
      </c>
      <c r="G94" s="36">
        <f t="shared" si="3"/>
        <v>40500</v>
      </c>
    </row>
    <row r="95" spans="1:7" s="33" customFormat="1" ht="16.5" customHeight="1" x14ac:dyDescent="0.45">
      <c r="A95" s="34" t="s">
        <v>126</v>
      </c>
      <c r="B95" s="34" t="s">
        <v>40</v>
      </c>
      <c r="C95" s="34" t="s">
        <v>41</v>
      </c>
      <c r="D95" s="31">
        <v>3</v>
      </c>
      <c r="E95" s="35">
        <v>11000</v>
      </c>
      <c r="F95" s="35">
        <f t="shared" si="2"/>
        <v>33000</v>
      </c>
      <c r="G95" s="36">
        <f t="shared" si="3"/>
        <v>29700</v>
      </c>
    </row>
    <row r="96" spans="1:7" s="33" customFormat="1" ht="16.5" customHeight="1" x14ac:dyDescent="0.45">
      <c r="A96" s="34" t="s">
        <v>126</v>
      </c>
      <c r="B96" s="34" t="s">
        <v>40</v>
      </c>
      <c r="C96" s="34" t="s">
        <v>41</v>
      </c>
      <c r="D96" s="31">
        <v>3</v>
      </c>
      <c r="E96" s="35">
        <v>11000</v>
      </c>
      <c r="F96" s="35">
        <f t="shared" si="2"/>
        <v>33000</v>
      </c>
      <c r="G96" s="36">
        <f t="shared" si="3"/>
        <v>29700</v>
      </c>
    </row>
    <row r="97" spans="1:7" s="33" customFormat="1" ht="16.5" customHeight="1" x14ac:dyDescent="0.45">
      <c r="A97" s="34" t="s">
        <v>127</v>
      </c>
      <c r="B97" s="34" t="s">
        <v>47</v>
      </c>
      <c r="C97" s="34" t="s">
        <v>50</v>
      </c>
      <c r="D97" s="31">
        <v>7</v>
      </c>
      <c r="E97" s="35">
        <v>6500</v>
      </c>
      <c r="F97" s="35">
        <f t="shared" si="2"/>
        <v>45500</v>
      </c>
      <c r="G97" s="36">
        <f t="shared" si="3"/>
        <v>40950</v>
      </c>
    </row>
    <row r="98" spans="1:7" s="33" customFormat="1" ht="16.5" customHeight="1" x14ac:dyDescent="0.45">
      <c r="A98" s="34" t="s">
        <v>128</v>
      </c>
      <c r="B98" s="34" t="s">
        <v>47</v>
      </c>
      <c r="C98" s="34" t="s">
        <v>50</v>
      </c>
      <c r="D98" s="31">
        <v>5</v>
      </c>
      <c r="E98" s="35">
        <v>6500</v>
      </c>
      <c r="F98" s="35">
        <f t="shared" si="2"/>
        <v>32500</v>
      </c>
      <c r="G98" s="36">
        <f t="shared" si="3"/>
        <v>29250</v>
      </c>
    </row>
    <row r="99" spans="1:7" s="33" customFormat="1" ht="16.5" customHeight="1" x14ac:dyDescent="0.45">
      <c r="A99" s="34" t="s">
        <v>128</v>
      </c>
      <c r="B99" s="34" t="s">
        <v>47</v>
      </c>
      <c r="C99" s="34" t="s">
        <v>50</v>
      </c>
      <c r="D99" s="31">
        <v>5</v>
      </c>
      <c r="E99" s="35">
        <v>6500</v>
      </c>
      <c r="F99" s="35">
        <f t="shared" si="2"/>
        <v>32500</v>
      </c>
      <c r="G99" s="36">
        <f t="shared" si="3"/>
        <v>29250</v>
      </c>
    </row>
    <row r="100" spans="1:7" s="33" customFormat="1" ht="16.5" customHeight="1" x14ac:dyDescent="0.45">
      <c r="A100" s="34" t="s">
        <v>129</v>
      </c>
      <c r="B100" s="34" t="s">
        <v>40</v>
      </c>
      <c r="C100" s="34" t="s">
        <v>77</v>
      </c>
      <c r="D100" s="31">
        <v>3</v>
      </c>
      <c r="E100" s="35">
        <v>9800</v>
      </c>
      <c r="F100" s="35">
        <f t="shared" si="2"/>
        <v>29400</v>
      </c>
      <c r="G100" s="36">
        <f t="shared" si="3"/>
        <v>26460</v>
      </c>
    </row>
    <row r="101" spans="1:7" s="33" customFormat="1" ht="16.5" customHeight="1" x14ac:dyDescent="0.45">
      <c r="A101" s="34" t="s">
        <v>129</v>
      </c>
      <c r="B101" s="34" t="s">
        <v>40</v>
      </c>
      <c r="C101" s="34" t="s">
        <v>77</v>
      </c>
      <c r="D101" s="31">
        <v>3</v>
      </c>
      <c r="E101" s="35">
        <v>9800</v>
      </c>
      <c r="F101" s="35">
        <f t="shared" si="2"/>
        <v>29400</v>
      </c>
      <c r="G101" s="36">
        <f t="shared" si="3"/>
        <v>26460</v>
      </c>
    </row>
    <row r="102" spans="1:7" s="33" customFormat="1" ht="16.5" customHeight="1" x14ac:dyDescent="0.45">
      <c r="A102" s="34" t="s">
        <v>130</v>
      </c>
      <c r="B102" s="34" t="s">
        <v>40</v>
      </c>
      <c r="C102" s="34" t="s">
        <v>52</v>
      </c>
      <c r="D102" s="31">
        <v>3</v>
      </c>
      <c r="E102" s="35">
        <v>13000</v>
      </c>
      <c r="F102" s="35">
        <f t="shared" si="2"/>
        <v>39000</v>
      </c>
      <c r="G102" s="36">
        <f t="shared" si="3"/>
        <v>35100</v>
      </c>
    </row>
    <row r="103" spans="1:7" s="33" customFormat="1" ht="16.5" customHeight="1" x14ac:dyDescent="0.45">
      <c r="A103" s="34" t="s">
        <v>131</v>
      </c>
      <c r="B103" s="34" t="s">
        <v>40</v>
      </c>
      <c r="C103" s="34" t="s">
        <v>77</v>
      </c>
      <c r="D103" s="31">
        <v>3</v>
      </c>
      <c r="E103" s="35">
        <v>15000</v>
      </c>
      <c r="F103" s="35">
        <f t="shared" si="2"/>
        <v>45000</v>
      </c>
      <c r="G103" s="36">
        <f t="shared" si="3"/>
        <v>40500</v>
      </c>
    </row>
    <row r="104" spans="1:7" s="33" customFormat="1" ht="16.5" customHeight="1" x14ac:dyDescent="0.45">
      <c r="A104" s="34" t="s">
        <v>132</v>
      </c>
      <c r="B104" s="34" t="s">
        <v>54</v>
      </c>
      <c r="C104" s="34" t="s">
        <v>57</v>
      </c>
      <c r="D104" s="31">
        <v>3</v>
      </c>
      <c r="E104" s="35">
        <v>15000</v>
      </c>
      <c r="F104" s="35">
        <f t="shared" si="2"/>
        <v>45000</v>
      </c>
      <c r="G104" s="36">
        <f t="shared" si="3"/>
        <v>40500</v>
      </c>
    </row>
    <row r="105" spans="1:7" s="33" customFormat="1" ht="16.5" customHeight="1" x14ac:dyDescent="0.45">
      <c r="A105" s="34" t="s">
        <v>132</v>
      </c>
      <c r="B105" s="34" t="s">
        <v>54</v>
      </c>
      <c r="C105" s="34" t="s">
        <v>57</v>
      </c>
      <c r="D105" s="31">
        <v>3</v>
      </c>
      <c r="E105" s="35">
        <v>15000</v>
      </c>
      <c r="F105" s="35">
        <f t="shared" si="2"/>
        <v>45000</v>
      </c>
      <c r="G105" s="36">
        <f t="shared" si="3"/>
        <v>40500</v>
      </c>
    </row>
    <row r="106" spans="1:7" s="33" customFormat="1" ht="16.5" customHeight="1" x14ac:dyDescent="0.45">
      <c r="A106" s="34" t="s">
        <v>133</v>
      </c>
      <c r="B106" s="34" t="s">
        <v>54</v>
      </c>
      <c r="C106" s="34" t="s">
        <v>55</v>
      </c>
      <c r="D106" s="31">
        <v>3</v>
      </c>
      <c r="E106" s="35">
        <v>16000</v>
      </c>
      <c r="F106" s="35">
        <f t="shared" si="2"/>
        <v>48000</v>
      </c>
      <c r="G106" s="36">
        <f t="shared" si="3"/>
        <v>43200</v>
      </c>
    </row>
    <row r="107" spans="1:7" s="33" customFormat="1" ht="16.5" customHeight="1" x14ac:dyDescent="0.45">
      <c r="A107" s="34" t="s">
        <v>134</v>
      </c>
      <c r="B107" s="34" t="s">
        <v>40</v>
      </c>
      <c r="C107" s="34" t="s">
        <v>41</v>
      </c>
      <c r="D107" s="31">
        <v>3</v>
      </c>
      <c r="E107" s="35">
        <v>8500</v>
      </c>
      <c r="F107" s="35">
        <f t="shared" si="2"/>
        <v>25500</v>
      </c>
      <c r="G107" s="36">
        <f t="shared" si="3"/>
        <v>22950</v>
      </c>
    </row>
    <row r="108" spans="1:7" s="33" customFormat="1" ht="16.5" customHeight="1" x14ac:dyDescent="0.45">
      <c r="A108" s="34" t="s">
        <v>135</v>
      </c>
      <c r="B108" s="34" t="s">
        <v>40</v>
      </c>
      <c r="C108" s="34" t="s">
        <v>41</v>
      </c>
      <c r="D108" s="31">
        <v>3</v>
      </c>
      <c r="E108" s="35">
        <v>9500</v>
      </c>
      <c r="F108" s="35">
        <f t="shared" si="2"/>
        <v>28500</v>
      </c>
      <c r="G108" s="36">
        <f t="shared" si="3"/>
        <v>25650</v>
      </c>
    </row>
    <row r="109" spans="1:7" s="33" customFormat="1" ht="16.5" customHeight="1" x14ac:dyDescent="0.45">
      <c r="A109" s="34" t="s">
        <v>136</v>
      </c>
      <c r="B109" s="34" t="s">
        <v>47</v>
      </c>
      <c r="C109" s="34" t="s">
        <v>52</v>
      </c>
      <c r="D109" s="31">
        <v>40</v>
      </c>
      <c r="E109" s="35">
        <v>13000</v>
      </c>
      <c r="F109" s="35">
        <f t="shared" si="2"/>
        <v>520000</v>
      </c>
      <c r="G109" s="36">
        <f t="shared" si="3"/>
        <v>468000</v>
      </c>
    </row>
    <row r="110" spans="1:7" s="33" customFormat="1" ht="16.5" customHeight="1" x14ac:dyDescent="0.45">
      <c r="A110" s="34" t="s">
        <v>137</v>
      </c>
      <c r="B110" s="34" t="s">
        <v>47</v>
      </c>
      <c r="C110" s="34" t="s">
        <v>52</v>
      </c>
      <c r="D110" s="31">
        <v>40</v>
      </c>
      <c r="E110" s="35">
        <v>13000</v>
      </c>
      <c r="F110" s="35">
        <f t="shared" si="2"/>
        <v>520000</v>
      </c>
      <c r="G110" s="36">
        <f t="shared" si="3"/>
        <v>468000</v>
      </c>
    </row>
    <row r="111" spans="1:7" s="33" customFormat="1" ht="16.5" customHeight="1" x14ac:dyDescent="0.45">
      <c r="A111" s="34" t="s">
        <v>137</v>
      </c>
      <c r="B111" s="34" t="s">
        <v>47</v>
      </c>
      <c r="C111" s="34" t="s">
        <v>52</v>
      </c>
      <c r="D111" s="31">
        <v>40</v>
      </c>
      <c r="E111" s="35">
        <v>13000</v>
      </c>
      <c r="F111" s="35">
        <f t="shared" si="2"/>
        <v>520000</v>
      </c>
      <c r="G111" s="36">
        <f t="shared" si="3"/>
        <v>468000</v>
      </c>
    </row>
    <row r="112" spans="1:7" s="33" customFormat="1" ht="16.5" customHeight="1" x14ac:dyDescent="0.45">
      <c r="A112" s="34" t="s">
        <v>138</v>
      </c>
      <c r="B112" s="34" t="s">
        <v>54</v>
      </c>
      <c r="C112" s="34" t="s">
        <v>55</v>
      </c>
      <c r="D112" s="31">
        <v>3</v>
      </c>
      <c r="E112" s="35">
        <v>14000</v>
      </c>
      <c r="F112" s="35">
        <f t="shared" si="2"/>
        <v>42000</v>
      </c>
      <c r="G112" s="36">
        <f t="shared" si="3"/>
        <v>37800</v>
      </c>
    </row>
    <row r="113" spans="1:7" s="33" customFormat="1" ht="16.5" customHeight="1" x14ac:dyDescent="0.45">
      <c r="A113" s="34" t="s">
        <v>138</v>
      </c>
      <c r="B113" s="34" t="s">
        <v>54</v>
      </c>
      <c r="C113" s="34" t="s">
        <v>55</v>
      </c>
      <c r="D113" s="31">
        <v>3</v>
      </c>
      <c r="E113" s="35">
        <v>14000</v>
      </c>
      <c r="F113" s="35">
        <f t="shared" si="2"/>
        <v>42000</v>
      </c>
      <c r="G113" s="36">
        <f t="shared" si="3"/>
        <v>37800</v>
      </c>
    </row>
    <row r="114" spans="1:7" s="33" customFormat="1" ht="16.5" customHeight="1" x14ac:dyDescent="0.45">
      <c r="A114" s="34" t="s">
        <v>139</v>
      </c>
      <c r="B114" s="34" t="s">
        <v>43</v>
      </c>
      <c r="C114" s="34" t="s">
        <v>69</v>
      </c>
      <c r="D114" s="31">
        <v>3</v>
      </c>
      <c r="E114" s="35">
        <v>10000</v>
      </c>
      <c r="F114" s="35">
        <f t="shared" si="2"/>
        <v>30000</v>
      </c>
      <c r="G114" s="36">
        <f t="shared" si="3"/>
        <v>27000</v>
      </c>
    </row>
    <row r="115" spans="1:7" s="33" customFormat="1" ht="16.5" customHeight="1" x14ac:dyDescent="0.45">
      <c r="A115" s="34" t="s">
        <v>140</v>
      </c>
      <c r="B115" s="34" t="s">
        <v>47</v>
      </c>
      <c r="C115" s="34" t="s">
        <v>50</v>
      </c>
      <c r="D115" s="31">
        <v>3</v>
      </c>
      <c r="E115" s="35">
        <v>7000</v>
      </c>
      <c r="F115" s="35">
        <f t="shared" si="2"/>
        <v>21000</v>
      </c>
      <c r="G115" s="36">
        <f t="shared" si="3"/>
        <v>18900</v>
      </c>
    </row>
    <row r="116" spans="1:7" s="33" customFormat="1" ht="16.5" customHeight="1" x14ac:dyDescent="0.45">
      <c r="A116" s="34" t="s">
        <v>140</v>
      </c>
      <c r="B116" s="34" t="s">
        <v>47</v>
      </c>
      <c r="C116" s="34" t="s">
        <v>50</v>
      </c>
      <c r="D116" s="31">
        <v>3</v>
      </c>
      <c r="E116" s="35">
        <v>7000</v>
      </c>
      <c r="F116" s="35">
        <f t="shared" si="2"/>
        <v>21000</v>
      </c>
      <c r="G116" s="36">
        <f t="shared" si="3"/>
        <v>18900</v>
      </c>
    </row>
    <row r="117" spans="1:7" s="33" customFormat="1" ht="16.5" customHeight="1" x14ac:dyDescent="0.45">
      <c r="A117" s="34" t="s">
        <v>141</v>
      </c>
      <c r="B117" s="34" t="s">
        <v>43</v>
      </c>
      <c r="C117" s="34" t="s">
        <v>44</v>
      </c>
      <c r="D117" s="31">
        <v>3</v>
      </c>
      <c r="E117" s="35">
        <v>20000</v>
      </c>
      <c r="F117" s="35">
        <f t="shared" si="2"/>
        <v>60000</v>
      </c>
      <c r="G117" s="36">
        <f t="shared" si="3"/>
        <v>54000</v>
      </c>
    </row>
    <row r="118" spans="1:7" s="33" customFormat="1" ht="16.5" customHeight="1" x14ac:dyDescent="0.45">
      <c r="A118" s="34" t="s">
        <v>142</v>
      </c>
      <c r="B118" s="34" t="s">
        <v>54</v>
      </c>
      <c r="C118" s="34" t="s">
        <v>55</v>
      </c>
      <c r="D118" s="31">
        <v>3</v>
      </c>
      <c r="E118" s="35">
        <v>22000</v>
      </c>
      <c r="F118" s="35">
        <f t="shared" si="2"/>
        <v>66000</v>
      </c>
      <c r="G118" s="36">
        <f t="shared" si="3"/>
        <v>59400</v>
      </c>
    </row>
    <row r="119" spans="1:7" s="33" customFormat="1" ht="16.5" customHeight="1" x14ac:dyDescent="0.45">
      <c r="A119" s="34" t="s">
        <v>143</v>
      </c>
      <c r="B119" s="34" t="s">
        <v>40</v>
      </c>
      <c r="C119" s="34" t="s">
        <v>41</v>
      </c>
      <c r="D119" s="31">
        <v>3</v>
      </c>
      <c r="E119" s="35">
        <v>9800</v>
      </c>
      <c r="F119" s="35">
        <f t="shared" si="2"/>
        <v>29400</v>
      </c>
      <c r="G119" s="36">
        <f t="shared" si="3"/>
        <v>26460</v>
      </c>
    </row>
    <row r="120" spans="1:7" s="33" customFormat="1" ht="16.5" customHeight="1" x14ac:dyDescent="0.45">
      <c r="A120" s="34" t="s">
        <v>143</v>
      </c>
      <c r="B120" s="34" t="s">
        <v>40</v>
      </c>
      <c r="C120" s="34" t="s">
        <v>77</v>
      </c>
      <c r="D120" s="31">
        <v>3</v>
      </c>
      <c r="E120" s="35">
        <v>9800</v>
      </c>
      <c r="F120" s="35">
        <f t="shared" si="2"/>
        <v>29400</v>
      </c>
      <c r="G120" s="36">
        <f t="shared" si="3"/>
        <v>26460</v>
      </c>
    </row>
    <row r="121" spans="1:7" s="33" customFormat="1" ht="16.5" customHeight="1" x14ac:dyDescent="0.45">
      <c r="A121" s="34" t="s">
        <v>144</v>
      </c>
      <c r="B121" s="34" t="s">
        <v>40</v>
      </c>
      <c r="C121" s="34" t="s">
        <v>65</v>
      </c>
      <c r="D121" s="31">
        <v>3</v>
      </c>
      <c r="E121" s="35">
        <v>8500</v>
      </c>
      <c r="F121" s="35">
        <f t="shared" si="2"/>
        <v>25500</v>
      </c>
      <c r="G121" s="36">
        <f t="shared" si="3"/>
        <v>22950</v>
      </c>
    </row>
    <row r="122" spans="1:7" s="33" customFormat="1" ht="16.5" customHeight="1" x14ac:dyDescent="0.45">
      <c r="A122" s="34" t="s">
        <v>145</v>
      </c>
      <c r="B122" s="34" t="s">
        <v>54</v>
      </c>
      <c r="C122" s="34" t="s">
        <v>57</v>
      </c>
      <c r="D122" s="31">
        <v>3</v>
      </c>
      <c r="E122" s="35">
        <v>14000</v>
      </c>
      <c r="F122" s="35">
        <f t="shared" si="2"/>
        <v>42000</v>
      </c>
      <c r="G122" s="36">
        <f t="shared" si="3"/>
        <v>37800</v>
      </c>
    </row>
    <row r="123" spans="1:7" s="33" customFormat="1" ht="16.5" customHeight="1" x14ac:dyDescent="0.45">
      <c r="A123" s="34" t="s">
        <v>145</v>
      </c>
      <c r="B123" s="34" t="s">
        <v>54</v>
      </c>
      <c r="C123" s="34" t="s">
        <v>57</v>
      </c>
      <c r="D123" s="31">
        <v>3</v>
      </c>
      <c r="E123" s="35">
        <v>14000</v>
      </c>
      <c r="F123" s="35">
        <f t="shared" si="2"/>
        <v>42000</v>
      </c>
      <c r="G123" s="36">
        <f t="shared" si="3"/>
        <v>37800</v>
      </c>
    </row>
    <row r="124" spans="1:7" s="33" customFormat="1" ht="16.5" customHeight="1" x14ac:dyDescent="0.45">
      <c r="A124" s="34" t="s">
        <v>146</v>
      </c>
      <c r="B124" s="34" t="s">
        <v>40</v>
      </c>
      <c r="C124" s="34" t="s">
        <v>80</v>
      </c>
      <c r="D124" s="31">
        <v>3</v>
      </c>
      <c r="E124" s="35">
        <v>12000</v>
      </c>
      <c r="F124" s="35">
        <f t="shared" si="2"/>
        <v>36000</v>
      </c>
      <c r="G124" s="36">
        <f t="shared" si="3"/>
        <v>32400</v>
      </c>
    </row>
    <row r="125" spans="1:7" s="33" customFormat="1" ht="16.5" customHeight="1" x14ac:dyDescent="0.45">
      <c r="A125" s="34" t="s">
        <v>146</v>
      </c>
      <c r="B125" s="34" t="s">
        <v>40</v>
      </c>
      <c r="C125" s="34" t="s">
        <v>80</v>
      </c>
      <c r="D125" s="31">
        <v>3</v>
      </c>
      <c r="E125" s="35">
        <v>12000</v>
      </c>
      <c r="F125" s="35">
        <f t="shared" si="2"/>
        <v>36000</v>
      </c>
      <c r="G125" s="36">
        <f t="shared" si="3"/>
        <v>32400</v>
      </c>
    </row>
    <row r="126" spans="1:7" s="33" customFormat="1" ht="16.5" customHeight="1" x14ac:dyDescent="0.45">
      <c r="A126" s="34" t="s">
        <v>147</v>
      </c>
      <c r="B126" s="34" t="s">
        <v>40</v>
      </c>
      <c r="C126" s="34" t="s">
        <v>65</v>
      </c>
      <c r="D126" s="31">
        <v>3</v>
      </c>
      <c r="E126" s="35">
        <v>8500</v>
      </c>
      <c r="F126" s="35">
        <f t="shared" si="2"/>
        <v>25500</v>
      </c>
      <c r="G126" s="36">
        <f t="shared" si="3"/>
        <v>22950</v>
      </c>
    </row>
    <row r="127" spans="1:7" s="33" customFormat="1" ht="16.5" customHeight="1" x14ac:dyDescent="0.45">
      <c r="A127" s="34" t="s">
        <v>148</v>
      </c>
      <c r="B127" s="34" t="s">
        <v>40</v>
      </c>
      <c r="C127" s="34" t="s">
        <v>52</v>
      </c>
      <c r="D127" s="31">
        <v>3</v>
      </c>
      <c r="E127" s="35">
        <v>12000</v>
      </c>
      <c r="F127" s="35">
        <f t="shared" si="2"/>
        <v>36000</v>
      </c>
      <c r="G127" s="36">
        <f t="shared" si="3"/>
        <v>32400</v>
      </c>
    </row>
    <row r="128" spans="1:7" s="33" customFormat="1" ht="16.5" customHeight="1" x14ac:dyDescent="0.45">
      <c r="A128" s="34" t="s">
        <v>149</v>
      </c>
      <c r="B128" s="34" t="s">
        <v>40</v>
      </c>
      <c r="C128" s="34" t="s">
        <v>52</v>
      </c>
      <c r="D128" s="31">
        <v>3</v>
      </c>
      <c r="E128" s="35">
        <v>12000</v>
      </c>
      <c r="F128" s="35">
        <f t="shared" si="2"/>
        <v>36000</v>
      </c>
      <c r="G128" s="36">
        <f t="shared" si="3"/>
        <v>32400</v>
      </c>
    </row>
    <row r="129" spans="1:7" s="33" customFormat="1" ht="16.5" customHeight="1" x14ac:dyDescent="0.45">
      <c r="A129" s="34" t="s">
        <v>150</v>
      </c>
      <c r="B129" s="34" t="s">
        <v>40</v>
      </c>
      <c r="C129" s="34" t="s">
        <v>65</v>
      </c>
      <c r="D129" s="31">
        <v>3</v>
      </c>
      <c r="E129" s="35">
        <v>12000</v>
      </c>
      <c r="F129" s="35">
        <f t="shared" si="2"/>
        <v>36000</v>
      </c>
      <c r="G129" s="36">
        <f t="shared" si="3"/>
        <v>32400</v>
      </c>
    </row>
    <row r="130" spans="1:7" s="33" customFormat="1" ht="16.5" customHeight="1" x14ac:dyDescent="0.45">
      <c r="A130" s="34" t="s">
        <v>151</v>
      </c>
      <c r="B130" s="34" t="s">
        <v>43</v>
      </c>
      <c r="C130" s="34" t="s">
        <v>62</v>
      </c>
      <c r="D130" s="31">
        <v>3</v>
      </c>
      <c r="E130" s="35">
        <v>14000</v>
      </c>
      <c r="F130" s="35">
        <f t="shared" si="2"/>
        <v>42000</v>
      </c>
      <c r="G130" s="36">
        <f t="shared" si="3"/>
        <v>37800</v>
      </c>
    </row>
    <row r="131" spans="1:7" s="33" customFormat="1" ht="16.5" customHeight="1" x14ac:dyDescent="0.45">
      <c r="A131" s="34" t="s">
        <v>152</v>
      </c>
      <c r="B131" s="34" t="s">
        <v>47</v>
      </c>
      <c r="C131" s="34" t="s">
        <v>50</v>
      </c>
      <c r="D131" s="31">
        <v>7</v>
      </c>
      <c r="E131" s="35">
        <v>9000</v>
      </c>
      <c r="F131" s="35">
        <f t="shared" si="2"/>
        <v>63000</v>
      </c>
      <c r="G131" s="36">
        <f t="shared" si="3"/>
        <v>56700</v>
      </c>
    </row>
    <row r="132" spans="1:7" s="33" customFormat="1" ht="16.5" customHeight="1" x14ac:dyDescent="0.45">
      <c r="A132" s="34" t="s">
        <v>153</v>
      </c>
      <c r="B132" s="34" t="s">
        <v>43</v>
      </c>
      <c r="C132" s="34" t="s">
        <v>69</v>
      </c>
      <c r="D132" s="31">
        <v>3</v>
      </c>
      <c r="E132" s="35">
        <v>16800</v>
      </c>
      <c r="F132" s="35">
        <f t="shared" ref="F132:F195" si="4">D132*E132</f>
        <v>50400</v>
      </c>
      <c r="G132" s="36">
        <f t="shared" ref="G132:G195" si="5">ROUND(F132*0.9,-1)</f>
        <v>45360</v>
      </c>
    </row>
    <row r="133" spans="1:7" s="33" customFormat="1" ht="16.5" customHeight="1" x14ac:dyDescent="0.45">
      <c r="A133" s="34" t="s">
        <v>154</v>
      </c>
      <c r="B133" s="34" t="s">
        <v>43</v>
      </c>
      <c r="C133" s="34" t="s">
        <v>44</v>
      </c>
      <c r="D133" s="31">
        <v>3</v>
      </c>
      <c r="E133" s="35">
        <v>11000</v>
      </c>
      <c r="F133" s="35">
        <f t="shared" si="4"/>
        <v>33000</v>
      </c>
      <c r="G133" s="36">
        <f t="shared" si="5"/>
        <v>29700</v>
      </c>
    </row>
    <row r="134" spans="1:7" s="33" customFormat="1" ht="16.5" customHeight="1" x14ac:dyDescent="0.45">
      <c r="A134" s="34" t="s">
        <v>154</v>
      </c>
      <c r="B134" s="34" t="s">
        <v>43</v>
      </c>
      <c r="C134" s="34" t="s">
        <v>44</v>
      </c>
      <c r="D134" s="31">
        <v>3</v>
      </c>
      <c r="E134" s="35">
        <v>11000</v>
      </c>
      <c r="F134" s="35">
        <f t="shared" si="4"/>
        <v>33000</v>
      </c>
      <c r="G134" s="36">
        <f t="shared" si="5"/>
        <v>29700</v>
      </c>
    </row>
    <row r="135" spans="1:7" s="33" customFormat="1" ht="16.5" customHeight="1" x14ac:dyDescent="0.45">
      <c r="A135" s="34" t="s">
        <v>155</v>
      </c>
      <c r="B135" s="34" t="s">
        <v>43</v>
      </c>
      <c r="C135" s="34" t="s">
        <v>44</v>
      </c>
      <c r="D135" s="31">
        <v>3</v>
      </c>
      <c r="E135" s="35">
        <v>12000</v>
      </c>
      <c r="F135" s="35">
        <f t="shared" si="4"/>
        <v>36000</v>
      </c>
      <c r="G135" s="36">
        <f t="shared" si="5"/>
        <v>32400</v>
      </c>
    </row>
    <row r="136" spans="1:7" s="33" customFormat="1" ht="16.5" customHeight="1" x14ac:dyDescent="0.45">
      <c r="A136" s="34" t="s">
        <v>156</v>
      </c>
      <c r="B136" s="34" t="s">
        <v>43</v>
      </c>
      <c r="C136" s="34" t="s">
        <v>44</v>
      </c>
      <c r="D136" s="31">
        <v>3</v>
      </c>
      <c r="E136" s="35">
        <v>11000</v>
      </c>
      <c r="F136" s="35">
        <f t="shared" si="4"/>
        <v>33000</v>
      </c>
      <c r="G136" s="36">
        <f t="shared" si="5"/>
        <v>29700</v>
      </c>
    </row>
    <row r="137" spans="1:7" s="33" customFormat="1" ht="16.5" customHeight="1" x14ac:dyDescent="0.45">
      <c r="A137" s="34" t="s">
        <v>156</v>
      </c>
      <c r="B137" s="34" t="s">
        <v>43</v>
      </c>
      <c r="C137" s="34" t="s">
        <v>44</v>
      </c>
      <c r="D137" s="31">
        <v>3</v>
      </c>
      <c r="E137" s="35">
        <v>11000</v>
      </c>
      <c r="F137" s="35">
        <f t="shared" si="4"/>
        <v>33000</v>
      </c>
      <c r="G137" s="36">
        <f t="shared" si="5"/>
        <v>29700</v>
      </c>
    </row>
    <row r="138" spans="1:7" s="33" customFormat="1" ht="16.5" customHeight="1" x14ac:dyDescent="0.45">
      <c r="A138" s="34" t="s">
        <v>157</v>
      </c>
      <c r="B138" s="34" t="s">
        <v>54</v>
      </c>
      <c r="C138" s="34" t="s">
        <v>57</v>
      </c>
      <c r="D138" s="31">
        <v>3</v>
      </c>
      <c r="E138" s="35">
        <v>15000</v>
      </c>
      <c r="F138" s="35">
        <f t="shared" si="4"/>
        <v>45000</v>
      </c>
      <c r="G138" s="36">
        <f t="shared" si="5"/>
        <v>40500</v>
      </c>
    </row>
    <row r="139" spans="1:7" s="33" customFormat="1" ht="16.5" customHeight="1" x14ac:dyDescent="0.45">
      <c r="A139" s="34" t="s">
        <v>157</v>
      </c>
      <c r="B139" s="34" t="s">
        <v>54</v>
      </c>
      <c r="C139" s="34" t="s">
        <v>57</v>
      </c>
      <c r="D139" s="31">
        <v>3</v>
      </c>
      <c r="E139" s="35">
        <v>15000</v>
      </c>
      <c r="F139" s="35">
        <f t="shared" si="4"/>
        <v>45000</v>
      </c>
      <c r="G139" s="36">
        <f t="shared" si="5"/>
        <v>40500</v>
      </c>
    </row>
    <row r="140" spans="1:7" s="33" customFormat="1" ht="16.5" customHeight="1" x14ac:dyDescent="0.45">
      <c r="A140" s="34" t="s">
        <v>158</v>
      </c>
      <c r="B140" s="34" t="s">
        <v>47</v>
      </c>
      <c r="C140" s="34" t="s">
        <v>50</v>
      </c>
      <c r="D140" s="31">
        <v>3</v>
      </c>
      <c r="E140" s="35">
        <v>10000</v>
      </c>
      <c r="F140" s="35">
        <f t="shared" si="4"/>
        <v>30000</v>
      </c>
      <c r="G140" s="36">
        <f t="shared" si="5"/>
        <v>27000</v>
      </c>
    </row>
    <row r="141" spans="1:7" s="33" customFormat="1" ht="16.5" customHeight="1" x14ac:dyDescent="0.45">
      <c r="A141" s="34" t="s">
        <v>158</v>
      </c>
      <c r="B141" s="34" t="s">
        <v>47</v>
      </c>
      <c r="C141" s="34" t="s">
        <v>50</v>
      </c>
      <c r="D141" s="31">
        <v>3</v>
      </c>
      <c r="E141" s="35">
        <v>10000</v>
      </c>
      <c r="F141" s="35">
        <f t="shared" si="4"/>
        <v>30000</v>
      </c>
      <c r="G141" s="36">
        <f t="shared" si="5"/>
        <v>27000</v>
      </c>
    </row>
    <row r="142" spans="1:7" s="33" customFormat="1" ht="16.5" customHeight="1" x14ac:dyDescent="0.45">
      <c r="A142" s="34" t="s">
        <v>159</v>
      </c>
      <c r="B142" s="34" t="s">
        <v>47</v>
      </c>
      <c r="C142" s="34" t="s">
        <v>59</v>
      </c>
      <c r="D142" s="31">
        <v>3</v>
      </c>
      <c r="E142" s="35">
        <v>13000</v>
      </c>
      <c r="F142" s="35">
        <f t="shared" si="4"/>
        <v>39000</v>
      </c>
      <c r="G142" s="36">
        <f t="shared" si="5"/>
        <v>35100</v>
      </c>
    </row>
    <row r="143" spans="1:7" s="33" customFormat="1" ht="16.5" customHeight="1" x14ac:dyDescent="0.45">
      <c r="A143" s="34" t="s">
        <v>159</v>
      </c>
      <c r="B143" s="34" t="s">
        <v>47</v>
      </c>
      <c r="C143" s="34" t="s">
        <v>59</v>
      </c>
      <c r="D143" s="31">
        <v>3</v>
      </c>
      <c r="E143" s="35">
        <v>13000</v>
      </c>
      <c r="F143" s="35">
        <f t="shared" si="4"/>
        <v>39000</v>
      </c>
      <c r="G143" s="36">
        <f t="shared" si="5"/>
        <v>35100</v>
      </c>
    </row>
    <row r="144" spans="1:7" s="33" customFormat="1" ht="16.5" customHeight="1" x14ac:dyDescent="0.45">
      <c r="A144" s="34" t="s">
        <v>160</v>
      </c>
      <c r="B144" s="34" t="s">
        <v>40</v>
      </c>
      <c r="C144" s="34" t="s">
        <v>41</v>
      </c>
      <c r="D144" s="31">
        <v>3</v>
      </c>
      <c r="E144" s="35">
        <v>9500</v>
      </c>
      <c r="F144" s="35">
        <f t="shared" si="4"/>
        <v>28500</v>
      </c>
      <c r="G144" s="36">
        <f t="shared" si="5"/>
        <v>25650</v>
      </c>
    </row>
    <row r="145" spans="1:7" s="33" customFormat="1" ht="16.5" customHeight="1" x14ac:dyDescent="0.45">
      <c r="A145" s="34" t="s">
        <v>161</v>
      </c>
      <c r="B145" s="34" t="s">
        <v>43</v>
      </c>
      <c r="C145" s="34" t="s">
        <v>44</v>
      </c>
      <c r="D145" s="31">
        <v>3</v>
      </c>
      <c r="E145" s="35">
        <v>12800</v>
      </c>
      <c r="F145" s="35">
        <f t="shared" si="4"/>
        <v>38400</v>
      </c>
      <c r="G145" s="36">
        <f t="shared" si="5"/>
        <v>34560</v>
      </c>
    </row>
    <row r="146" spans="1:7" s="33" customFormat="1" ht="16.5" customHeight="1" x14ac:dyDescent="0.45">
      <c r="A146" s="34" t="s">
        <v>162</v>
      </c>
      <c r="B146" s="34" t="s">
        <v>40</v>
      </c>
      <c r="C146" s="34" t="s">
        <v>65</v>
      </c>
      <c r="D146" s="31">
        <v>3</v>
      </c>
      <c r="E146" s="35">
        <v>8500</v>
      </c>
      <c r="F146" s="35">
        <f t="shared" si="4"/>
        <v>25500</v>
      </c>
      <c r="G146" s="36">
        <f t="shared" si="5"/>
        <v>22950</v>
      </c>
    </row>
    <row r="147" spans="1:7" s="33" customFormat="1" ht="16.5" customHeight="1" x14ac:dyDescent="0.45">
      <c r="A147" s="34" t="s">
        <v>162</v>
      </c>
      <c r="B147" s="34" t="s">
        <v>40</v>
      </c>
      <c r="C147" s="34" t="s">
        <v>65</v>
      </c>
      <c r="D147" s="31">
        <v>3</v>
      </c>
      <c r="E147" s="35">
        <v>8500</v>
      </c>
      <c r="F147" s="35">
        <f t="shared" si="4"/>
        <v>25500</v>
      </c>
      <c r="G147" s="36">
        <f t="shared" si="5"/>
        <v>22950</v>
      </c>
    </row>
    <row r="148" spans="1:7" s="33" customFormat="1" ht="16.5" customHeight="1" x14ac:dyDescent="0.45">
      <c r="A148" s="34" t="s">
        <v>163</v>
      </c>
      <c r="B148" s="34" t="s">
        <v>54</v>
      </c>
      <c r="C148" s="34" t="s">
        <v>55</v>
      </c>
      <c r="D148" s="31">
        <v>3</v>
      </c>
      <c r="E148" s="35">
        <v>15000</v>
      </c>
      <c r="F148" s="35">
        <f t="shared" si="4"/>
        <v>45000</v>
      </c>
      <c r="G148" s="36">
        <f t="shared" si="5"/>
        <v>40500</v>
      </c>
    </row>
    <row r="149" spans="1:7" s="33" customFormat="1" ht="16.5" customHeight="1" x14ac:dyDescent="0.45">
      <c r="A149" s="34" t="s">
        <v>164</v>
      </c>
      <c r="B149" s="34" t="s">
        <v>47</v>
      </c>
      <c r="C149" s="34" t="s">
        <v>59</v>
      </c>
      <c r="D149" s="31">
        <v>3</v>
      </c>
      <c r="E149" s="35">
        <v>9000</v>
      </c>
      <c r="F149" s="35">
        <f t="shared" si="4"/>
        <v>27000</v>
      </c>
      <c r="G149" s="36">
        <f t="shared" si="5"/>
        <v>24300</v>
      </c>
    </row>
    <row r="150" spans="1:7" s="33" customFormat="1" ht="16.5" customHeight="1" x14ac:dyDescent="0.45">
      <c r="A150" s="34" t="s">
        <v>164</v>
      </c>
      <c r="B150" s="34" t="s">
        <v>47</v>
      </c>
      <c r="C150" s="34" t="s">
        <v>59</v>
      </c>
      <c r="D150" s="31">
        <v>3</v>
      </c>
      <c r="E150" s="35">
        <v>9000</v>
      </c>
      <c r="F150" s="35">
        <f t="shared" si="4"/>
        <v>27000</v>
      </c>
      <c r="G150" s="36">
        <f t="shared" si="5"/>
        <v>24300</v>
      </c>
    </row>
    <row r="151" spans="1:7" s="33" customFormat="1" ht="16.5" customHeight="1" x14ac:dyDescent="0.45">
      <c r="A151" s="34" t="s">
        <v>165</v>
      </c>
      <c r="B151" s="34" t="s">
        <v>54</v>
      </c>
      <c r="C151" s="34" t="s">
        <v>48</v>
      </c>
      <c r="D151" s="31">
        <v>3</v>
      </c>
      <c r="E151" s="35">
        <v>16000</v>
      </c>
      <c r="F151" s="35">
        <f t="shared" si="4"/>
        <v>48000</v>
      </c>
      <c r="G151" s="36">
        <f t="shared" si="5"/>
        <v>43200</v>
      </c>
    </row>
    <row r="152" spans="1:7" s="33" customFormat="1" ht="16.5" customHeight="1" x14ac:dyDescent="0.45">
      <c r="A152" s="34" t="s">
        <v>166</v>
      </c>
      <c r="B152" s="34" t="s">
        <v>54</v>
      </c>
      <c r="C152" s="34" t="s">
        <v>55</v>
      </c>
      <c r="D152" s="31">
        <v>3</v>
      </c>
      <c r="E152" s="35">
        <v>12800</v>
      </c>
      <c r="F152" s="35">
        <f t="shared" si="4"/>
        <v>38400</v>
      </c>
      <c r="G152" s="36">
        <f t="shared" si="5"/>
        <v>34560</v>
      </c>
    </row>
    <row r="153" spans="1:7" s="33" customFormat="1" ht="16.5" customHeight="1" x14ac:dyDescent="0.45">
      <c r="A153" s="34" t="s">
        <v>167</v>
      </c>
      <c r="B153" s="34" t="s">
        <v>54</v>
      </c>
      <c r="C153" s="34" t="s">
        <v>57</v>
      </c>
      <c r="D153" s="31">
        <v>3</v>
      </c>
      <c r="E153" s="35">
        <v>13800</v>
      </c>
      <c r="F153" s="35">
        <f t="shared" si="4"/>
        <v>41400</v>
      </c>
      <c r="G153" s="36">
        <f t="shared" si="5"/>
        <v>37260</v>
      </c>
    </row>
    <row r="154" spans="1:7" s="33" customFormat="1" ht="16.5" customHeight="1" x14ac:dyDescent="0.45">
      <c r="A154" s="34" t="s">
        <v>168</v>
      </c>
      <c r="B154" s="34" t="s">
        <v>40</v>
      </c>
      <c r="C154" s="34" t="s">
        <v>41</v>
      </c>
      <c r="D154" s="31">
        <v>3</v>
      </c>
      <c r="E154" s="35">
        <v>9500</v>
      </c>
      <c r="F154" s="35">
        <f t="shared" si="4"/>
        <v>28500</v>
      </c>
      <c r="G154" s="36">
        <f t="shared" si="5"/>
        <v>25650</v>
      </c>
    </row>
    <row r="155" spans="1:7" s="33" customFormat="1" ht="16.5" customHeight="1" x14ac:dyDescent="0.45">
      <c r="A155" s="34" t="s">
        <v>169</v>
      </c>
      <c r="B155" s="34" t="s">
        <v>40</v>
      </c>
      <c r="C155" s="34" t="s">
        <v>52</v>
      </c>
      <c r="D155" s="31">
        <v>3</v>
      </c>
      <c r="E155" s="35">
        <v>10000</v>
      </c>
      <c r="F155" s="35">
        <f t="shared" si="4"/>
        <v>30000</v>
      </c>
      <c r="G155" s="36">
        <f t="shared" si="5"/>
        <v>27000</v>
      </c>
    </row>
    <row r="156" spans="1:7" s="33" customFormat="1" ht="16.5" customHeight="1" x14ac:dyDescent="0.45">
      <c r="A156" s="34" t="s">
        <v>170</v>
      </c>
      <c r="B156" s="34" t="s">
        <v>40</v>
      </c>
      <c r="C156" s="34" t="s">
        <v>80</v>
      </c>
      <c r="D156" s="31">
        <v>3</v>
      </c>
      <c r="E156" s="35">
        <v>10500</v>
      </c>
      <c r="F156" s="35">
        <f t="shared" si="4"/>
        <v>31500</v>
      </c>
      <c r="G156" s="36">
        <f t="shared" si="5"/>
        <v>28350</v>
      </c>
    </row>
    <row r="157" spans="1:7" s="33" customFormat="1" ht="16.5" customHeight="1" x14ac:dyDescent="0.45">
      <c r="A157" s="34" t="s">
        <v>171</v>
      </c>
      <c r="B157" s="34" t="s">
        <v>40</v>
      </c>
      <c r="C157" s="34" t="s">
        <v>41</v>
      </c>
      <c r="D157" s="31">
        <v>3</v>
      </c>
      <c r="E157" s="35">
        <v>8500</v>
      </c>
      <c r="F157" s="35">
        <f t="shared" si="4"/>
        <v>25500</v>
      </c>
      <c r="G157" s="36">
        <f t="shared" si="5"/>
        <v>22950</v>
      </c>
    </row>
    <row r="158" spans="1:7" s="33" customFormat="1" ht="16.5" customHeight="1" x14ac:dyDescent="0.45">
      <c r="A158" s="34" t="s">
        <v>172</v>
      </c>
      <c r="B158" s="34" t="s">
        <v>54</v>
      </c>
      <c r="C158" s="34" t="s">
        <v>57</v>
      </c>
      <c r="D158" s="31">
        <v>3</v>
      </c>
      <c r="E158" s="35">
        <v>15000</v>
      </c>
      <c r="F158" s="35">
        <f t="shared" si="4"/>
        <v>45000</v>
      </c>
      <c r="G158" s="36">
        <f t="shared" si="5"/>
        <v>40500</v>
      </c>
    </row>
    <row r="159" spans="1:7" s="33" customFormat="1" ht="16.5" customHeight="1" x14ac:dyDescent="0.45">
      <c r="A159" s="34" t="s">
        <v>173</v>
      </c>
      <c r="B159" s="34" t="s">
        <v>54</v>
      </c>
      <c r="C159" s="34" t="s">
        <v>55</v>
      </c>
      <c r="D159" s="31">
        <v>3</v>
      </c>
      <c r="E159" s="35">
        <v>17000</v>
      </c>
      <c r="F159" s="35">
        <f t="shared" si="4"/>
        <v>51000</v>
      </c>
      <c r="G159" s="36">
        <f t="shared" si="5"/>
        <v>45900</v>
      </c>
    </row>
    <row r="160" spans="1:7" s="33" customFormat="1" ht="16.5" customHeight="1" x14ac:dyDescent="0.45">
      <c r="A160" s="34" t="s">
        <v>174</v>
      </c>
      <c r="B160" s="34" t="s">
        <v>54</v>
      </c>
      <c r="C160" s="34" t="s">
        <v>57</v>
      </c>
      <c r="D160" s="31">
        <v>3</v>
      </c>
      <c r="E160" s="35">
        <v>13800</v>
      </c>
      <c r="F160" s="35">
        <f t="shared" si="4"/>
        <v>41400</v>
      </c>
      <c r="G160" s="36">
        <f t="shared" si="5"/>
        <v>37260</v>
      </c>
    </row>
    <row r="161" spans="1:7" s="33" customFormat="1" ht="16.5" customHeight="1" x14ac:dyDescent="0.45">
      <c r="A161" s="34" t="s">
        <v>175</v>
      </c>
      <c r="B161" s="34" t="s">
        <v>43</v>
      </c>
      <c r="C161" s="34" t="s">
        <v>44</v>
      </c>
      <c r="D161" s="31">
        <v>3</v>
      </c>
      <c r="E161" s="35">
        <v>12000</v>
      </c>
      <c r="F161" s="35">
        <f t="shared" si="4"/>
        <v>36000</v>
      </c>
      <c r="G161" s="36">
        <f t="shared" si="5"/>
        <v>32400</v>
      </c>
    </row>
    <row r="162" spans="1:7" s="33" customFormat="1" ht="16.5" customHeight="1" x14ac:dyDescent="0.45">
      <c r="A162" s="34" t="s">
        <v>175</v>
      </c>
      <c r="B162" s="34" t="s">
        <v>43</v>
      </c>
      <c r="C162" s="34" t="s">
        <v>44</v>
      </c>
      <c r="D162" s="31">
        <v>3</v>
      </c>
      <c r="E162" s="35">
        <v>12000</v>
      </c>
      <c r="F162" s="35">
        <f t="shared" si="4"/>
        <v>36000</v>
      </c>
      <c r="G162" s="36">
        <f t="shared" si="5"/>
        <v>32400</v>
      </c>
    </row>
    <row r="163" spans="1:7" s="33" customFormat="1" ht="16.5" customHeight="1" x14ac:dyDescent="0.45">
      <c r="A163" s="34" t="s">
        <v>176</v>
      </c>
      <c r="B163" s="34" t="s">
        <v>43</v>
      </c>
      <c r="C163" s="34" t="s">
        <v>44</v>
      </c>
      <c r="D163" s="31">
        <v>3</v>
      </c>
      <c r="E163" s="35">
        <v>9500</v>
      </c>
      <c r="F163" s="35">
        <f t="shared" si="4"/>
        <v>28500</v>
      </c>
      <c r="G163" s="36">
        <f t="shared" si="5"/>
        <v>25650</v>
      </c>
    </row>
    <row r="164" spans="1:7" s="33" customFormat="1" ht="16.5" customHeight="1" x14ac:dyDescent="0.45">
      <c r="A164" s="34" t="s">
        <v>177</v>
      </c>
      <c r="B164" s="34" t="s">
        <v>43</v>
      </c>
      <c r="C164" s="34" t="s">
        <v>62</v>
      </c>
      <c r="D164" s="31">
        <v>3</v>
      </c>
      <c r="E164" s="35">
        <v>19800</v>
      </c>
      <c r="F164" s="35">
        <f t="shared" si="4"/>
        <v>59400</v>
      </c>
      <c r="G164" s="36">
        <f t="shared" si="5"/>
        <v>53460</v>
      </c>
    </row>
    <row r="165" spans="1:7" s="33" customFormat="1" ht="16.5" customHeight="1" x14ac:dyDescent="0.45">
      <c r="A165" s="34" t="s">
        <v>177</v>
      </c>
      <c r="B165" s="34" t="s">
        <v>43</v>
      </c>
      <c r="C165" s="34" t="s">
        <v>62</v>
      </c>
      <c r="D165" s="31">
        <v>3</v>
      </c>
      <c r="E165" s="35">
        <v>19800</v>
      </c>
      <c r="F165" s="35">
        <f t="shared" si="4"/>
        <v>59400</v>
      </c>
      <c r="G165" s="36">
        <f t="shared" si="5"/>
        <v>53460</v>
      </c>
    </row>
    <row r="166" spans="1:7" s="33" customFormat="1" ht="16.5" customHeight="1" x14ac:dyDescent="0.45">
      <c r="A166" s="34" t="s">
        <v>178</v>
      </c>
      <c r="B166" s="34" t="s">
        <v>40</v>
      </c>
      <c r="C166" s="34" t="s">
        <v>80</v>
      </c>
      <c r="D166" s="31">
        <v>3</v>
      </c>
      <c r="E166" s="35">
        <v>10000</v>
      </c>
      <c r="F166" s="35">
        <f t="shared" si="4"/>
        <v>30000</v>
      </c>
      <c r="G166" s="36">
        <f t="shared" si="5"/>
        <v>27000</v>
      </c>
    </row>
    <row r="167" spans="1:7" s="33" customFormat="1" ht="16.5" customHeight="1" x14ac:dyDescent="0.45">
      <c r="A167" s="34" t="s">
        <v>179</v>
      </c>
      <c r="B167" s="34" t="s">
        <v>40</v>
      </c>
      <c r="C167" s="34" t="s">
        <v>65</v>
      </c>
      <c r="D167" s="31">
        <v>3</v>
      </c>
      <c r="E167" s="35">
        <v>8500</v>
      </c>
      <c r="F167" s="35">
        <f t="shared" si="4"/>
        <v>25500</v>
      </c>
      <c r="G167" s="36">
        <f t="shared" si="5"/>
        <v>22950</v>
      </c>
    </row>
    <row r="168" spans="1:7" s="33" customFormat="1" ht="16.5" customHeight="1" x14ac:dyDescent="0.45">
      <c r="A168" s="34" t="s">
        <v>180</v>
      </c>
      <c r="B168" s="34" t="s">
        <v>43</v>
      </c>
      <c r="C168" s="34" t="s">
        <v>44</v>
      </c>
      <c r="D168" s="31">
        <v>3</v>
      </c>
      <c r="E168" s="35">
        <v>9500</v>
      </c>
      <c r="F168" s="35">
        <f t="shared" si="4"/>
        <v>28500</v>
      </c>
      <c r="G168" s="36">
        <f t="shared" si="5"/>
        <v>25650</v>
      </c>
    </row>
    <row r="169" spans="1:7" s="33" customFormat="1" ht="16.5" customHeight="1" x14ac:dyDescent="0.45">
      <c r="A169" s="34" t="s">
        <v>181</v>
      </c>
      <c r="B169" s="34" t="s">
        <v>43</v>
      </c>
      <c r="C169" s="34" t="s">
        <v>62</v>
      </c>
      <c r="D169" s="31">
        <v>3</v>
      </c>
      <c r="E169" s="35">
        <v>8000</v>
      </c>
      <c r="F169" s="35">
        <f t="shared" si="4"/>
        <v>24000</v>
      </c>
      <c r="G169" s="36">
        <f t="shared" si="5"/>
        <v>21600</v>
      </c>
    </row>
    <row r="170" spans="1:7" s="33" customFormat="1" ht="16.5" customHeight="1" x14ac:dyDescent="0.45">
      <c r="A170" s="34" t="s">
        <v>182</v>
      </c>
      <c r="B170" s="34" t="s">
        <v>43</v>
      </c>
      <c r="C170" s="34" t="s">
        <v>44</v>
      </c>
      <c r="D170" s="31">
        <v>3</v>
      </c>
      <c r="E170" s="35">
        <v>9500</v>
      </c>
      <c r="F170" s="35">
        <f t="shared" si="4"/>
        <v>28500</v>
      </c>
      <c r="G170" s="36">
        <f t="shared" si="5"/>
        <v>25650</v>
      </c>
    </row>
    <row r="171" spans="1:7" s="33" customFormat="1" ht="16.5" customHeight="1" x14ac:dyDescent="0.45">
      <c r="A171" s="34" t="s">
        <v>182</v>
      </c>
      <c r="B171" s="34" t="s">
        <v>43</v>
      </c>
      <c r="C171" s="34" t="s">
        <v>44</v>
      </c>
      <c r="D171" s="31">
        <v>3</v>
      </c>
      <c r="E171" s="35">
        <v>9500</v>
      </c>
      <c r="F171" s="35">
        <f t="shared" si="4"/>
        <v>28500</v>
      </c>
      <c r="G171" s="36">
        <f t="shared" si="5"/>
        <v>25650</v>
      </c>
    </row>
    <row r="172" spans="1:7" s="33" customFormat="1" ht="16.5" customHeight="1" x14ac:dyDescent="0.45">
      <c r="A172" s="34" t="s">
        <v>183</v>
      </c>
      <c r="B172" s="34" t="s">
        <v>47</v>
      </c>
      <c r="C172" s="34" t="s">
        <v>59</v>
      </c>
      <c r="D172" s="31">
        <v>33</v>
      </c>
      <c r="E172" s="35">
        <v>11545.454545454546</v>
      </c>
      <c r="F172" s="35">
        <f t="shared" si="4"/>
        <v>381000</v>
      </c>
      <c r="G172" s="36">
        <f t="shared" si="5"/>
        <v>342900</v>
      </c>
    </row>
    <row r="173" spans="1:7" s="33" customFormat="1" ht="17" customHeight="1" x14ac:dyDescent="0.45">
      <c r="A173" s="34" t="s">
        <v>184</v>
      </c>
      <c r="B173" s="34" t="s">
        <v>43</v>
      </c>
      <c r="C173" s="34" t="s">
        <v>44</v>
      </c>
      <c r="D173" s="31">
        <v>3</v>
      </c>
      <c r="E173" s="35">
        <v>11500</v>
      </c>
      <c r="F173" s="35">
        <f t="shared" si="4"/>
        <v>34500</v>
      </c>
      <c r="G173" s="36">
        <f t="shared" si="5"/>
        <v>31050</v>
      </c>
    </row>
    <row r="174" spans="1:7" s="33" customFormat="1" ht="16.5" customHeight="1" x14ac:dyDescent="0.45">
      <c r="A174" s="34" t="s">
        <v>185</v>
      </c>
      <c r="B174" s="34" t="s">
        <v>40</v>
      </c>
      <c r="C174" s="34" t="s">
        <v>52</v>
      </c>
      <c r="D174" s="31">
        <v>3</v>
      </c>
      <c r="E174" s="35">
        <v>12000</v>
      </c>
      <c r="F174" s="35">
        <f t="shared" si="4"/>
        <v>36000</v>
      </c>
      <c r="G174" s="36">
        <f t="shared" si="5"/>
        <v>32400</v>
      </c>
    </row>
    <row r="175" spans="1:7" s="33" customFormat="1" ht="16.5" customHeight="1" x14ac:dyDescent="0.45">
      <c r="A175" s="34" t="s">
        <v>186</v>
      </c>
      <c r="B175" s="34" t="s">
        <v>47</v>
      </c>
      <c r="C175" s="34" t="s">
        <v>59</v>
      </c>
      <c r="D175" s="31">
        <v>3</v>
      </c>
      <c r="E175" s="35">
        <v>11000</v>
      </c>
      <c r="F175" s="35">
        <f t="shared" si="4"/>
        <v>33000</v>
      </c>
      <c r="G175" s="36">
        <f t="shared" si="5"/>
        <v>29700</v>
      </c>
    </row>
    <row r="176" spans="1:7" s="33" customFormat="1" ht="16.5" customHeight="1" x14ac:dyDescent="0.45">
      <c r="A176" s="34" t="s">
        <v>187</v>
      </c>
      <c r="B176" s="34" t="s">
        <v>54</v>
      </c>
      <c r="C176" s="34" t="s">
        <v>55</v>
      </c>
      <c r="D176" s="31">
        <v>3</v>
      </c>
      <c r="E176" s="35">
        <v>18000</v>
      </c>
      <c r="F176" s="35">
        <f t="shared" si="4"/>
        <v>54000</v>
      </c>
      <c r="G176" s="36">
        <f t="shared" si="5"/>
        <v>48600</v>
      </c>
    </row>
    <row r="177" spans="1:7" s="33" customFormat="1" ht="16.5" customHeight="1" x14ac:dyDescent="0.45">
      <c r="A177" s="34" t="s">
        <v>187</v>
      </c>
      <c r="B177" s="34" t="s">
        <v>54</v>
      </c>
      <c r="C177" s="34" t="s">
        <v>55</v>
      </c>
      <c r="D177" s="31">
        <v>3</v>
      </c>
      <c r="E177" s="35">
        <v>18000</v>
      </c>
      <c r="F177" s="35">
        <f t="shared" si="4"/>
        <v>54000</v>
      </c>
      <c r="G177" s="36">
        <f t="shared" si="5"/>
        <v>48600</v>
      </c>
    </row>
    <row r="178" spans="1:7" s="33" customFormat="1" ht="16.5" customHeight="1" x14ac:dyDescent="0.45">
      <c r="A178" s="34" t="s">
        <v>188</v>
      </c>
      <c r="B178" s="34" t="s">
        <v>43</v>
      </c>
      <c r="C178" s="34" t="s">
        <v>69</v>
      </c>
      <c r="D178" s="31">
        <v>3</v>
      </c>
      <c r="E178" s="35">
        <v>15000</v>
      </c>
      <c r="F178" s="35">
        <f t="shared" si="4"/>
        <v>45000</v>
      </c>
      <c r="G178" s="36">
        <f t="shared" si="5"/>
        <v>40500</v>
      </c>
    </row>
    <row r="179" spans="1:7" s="33" customFormat="1" ht="16.5" customHeight="1" x14ac:dyDescent="0.45">
      <c r="A179" s="34" t="s">
        <v>188</v>
      </c>
      <c r="B179" s="34" t="s">
        <v>43</v>
      </c>
      <c r="C179" s="34" t="s">
        <v>69</v>
      </c>
      <c r="D179" s="31">
        <v>3</v>
      </c>
      <c r="E179" s="35">
        <v>15000</v>
      </c>
      <c r="F179" s="35">
        <f t="shared" si="4"/>
        <v>45000</v>
      </c>
      <c r="G179" s="36">
        <f t="shared" si="5"/>
        <v>40500</v>
      </c>
    </row>
    <row r="180" spans="1:7" s="33" customFormat="1" ht="17" customHeight="1" x14ac:dyDescent="0.45">
      <c r="A180" s="34" t="s">
        <v>189</v>
      </c>
      <c r="B180" s="34" t="s">
        <v>40</v>
      </c>
      <c r="C180" s="34" t="s">
        <v>77</v>
      </c>
      <c r="D180" s="31">
        <v>58</v>
      </c>
      <c r="E180" s="35">
        <v>8793.1034482758623</v>
      </c>
      <c r="F180" s="35">
        <f t="shared" si="4"/>
        <v>510000</v>
      </c>
      <c r="G180" s="36">
        <f t="shared" si="5"/>
        <v>459000</v>
      </c>
    </row>
    <row r="181" spans="1:7" s="33" customFormat="1" ht="16.5" customHeight="1" x14ac:dyDescent="0.45">
      <c r="A181" s="34" t="s">
        <v>189</v>
      </c>
      <c r="B181" s="34" t="s">
        <v>40</v>
      </c>
      <c r="C181" s="34" t="s">
        <v>77</v>
      </c>
      <c r="D181" s="31">
        <v>58</v>
      </c>
      <c r="E181" s="35">
        <v>8793.1034482758623</v>
      </c>
      <c r="F181" s="35">
        <f t="shared" si="4"/>
        <v>510000</v>
      </c>
      <c r="G181" s="36">
        <f t="shared" si="5"/>
        <v>459000</v>
      </c>
    </row>
    <row r="182" spans="1:7" s="33" customFormat="1" ht="16.5" customHeight="1" x14ac:dyDescent="0.45">
      <c r="A182" s="34" t="s">
        <v>190</v>
      </c>
      <c r="B182" s="34" t="s">
        <v>43</v>
      </c>
      <c r="C182" s="34" t="s">
        <v>69</v>
      </c>
      <c r="D182" s="31">
        <v>3</v>
      </c>
      <c r="E182" s="35">
        <v>8000</v>
      </c>
      <c r="F182" s="35">
        <f t="shared" si="4"/>
        <v>24000</v>
      </c>
      <c r="G182" s="36">
        <f t="shared" si="5"/>
        <v>21600</v>
      </c>
    </row>
    <row r="183" spans="1:7" s="33" customFormat="1" ht="16.5" customHeight="1" x14ac:dyDescent="0.45">
      <c r="A183" s="34" t="s">
        <v>190</v>
      </c>
      <c r="B183" s="34" t="s">
        <v>43</v>
      </c>
      <c r="C183" s="34" t="s">
        <v>69</v>
      </c>
      <c r="D183" s="31">
        <v>3</v>
      </c>
      <c r="E183" s="35">
        <v>8000</v>
      </c>
      <c r="F183" s="35">
        <f t="shared" si="4"/>
        <v>24000</v>
      </c>
      <c r="G183" s="36">
        <f t="shared" si="5"/>
        <v>21600</v>
      </c>
    </row>
    <row r="184" spans="1:7" s="33" customFormat="1" ht="16.5" customHeight="1" x14ac:dyDescent="0.45">
      <c r="A184" s="34" t="s">
        <v>191</v>
      </c>
      <c r="B184" s="34" t="s">
        <v>54</v>
      </c>
      <c r="C184" s="34" t="s">
        <v>55</v>
      </c>
      <c r="D184" s="31">
        <v>3</v>
      </c>
      <c r="E184" s="35">
        <v>14000</v>
      </c>
      <c r="F184" s="35">
        <f t="shared" si="4"/>
        <v>42000</v>
      </c>
      <c r="G184" s="36">
        <f t="shared" si="5"/>
        <v>37800</v>
      </c>
    </row>
    <row r="185" spans="1:7" s="33" customFormat="1" ht="16.5" customHeight="1" x14ac:dyDescent="0.45">
      <c r="A185" s="34" t="s">
        <v>192</v>
      </c>
      <c r="B185" s="34" t="s">
        <v>40</v>
      </c>
      <c r="C185" s="34" t="s">
        <v>80</v>
      </c>
      <c r="D185" s="31">
        <v>3</v>
      </c>
      <c r="E185" s="35">
        <v>11000</v>
      </c>
      <c r="F185" s="35">
        <f t="shared" si="4"/>
        <v>33000</v>
      </c>
      <c r="G185" s="36">
        <f t="shared" si="5"/>
        <v>29700</v>
      </c>
    </row>
    <row r="186" spans="1:7" s="33" customFormat="1" ht="16.5" customHeight="1" x14ac:dyDescent="0.45">
      <c r="A186" s="34" t="s">
        <v>193</v>
      </c>
      <c r="B186" s="34" t="s">
        <v>40</v>
      </c>
      <c r="C186" s="34" t="s">
        <v>77</v>
      </c>
      <c r="D186" s="31">
        <v>3</v>
      </c>
      <c r="E186" s="35">
        <v>9000</v>
      </c>
      <c r="F186" s="35">
        <f t="shared" si="4"/>
        <v>27000</v>
      </c>
      <c r="G186" s="36">
        <f t="shared" si="5"/>
        <v>24300</v>
      </c>
    </row>
    <row r="187" spans="1:7" s="33" customFormat="1" ht="16.5" customHeight="1" x14ac:dyDescent="0.45">
      <c r="A187" s="34" t="s">
        <v>194</v>
      </c>
      <c r="B187" s="34" t="s">
        <v>54</v>
      </c>
      <c r="C187" s="34" t="s">
        <v>55</v>
      </c>
      <c r="D187" s="31">
        <v>3</v>
      </c>
      <c r="E187" s="35">
        <v>15000</v>
      </c>
      <c r="F187" s="35">
        <f t="shared" si="4"/>
        <v>45000</v>
      </c>
      <c r="G187" s="36">
        <f t="shared" si="5"/>
        <v>40500</v>
      </c>
    </row>
    <row r="188" spans="1:7" s="33" customFormat="1" ht="16.5" customHeight="1" x14ac:dyDescent="0.45">
      <c r="A188" s="34" t="s">
        <v>195</v>
      </c>
      <c r="B188" s="34" t="s">
        <v>40</v>
      </c>
      <c r="C188" s="34" t="s">
        <v>41</v>
      </c>
      <c r="D188" s="31">
        <v>3</v>
      </c>
      <c r="E188" s="35">
        <v>8000</v>
      </c>
      <c r="F188" s="35">
        <f t="shared" si="4"/>
        <v>24000</v>
      </c>
      <c r="G188" s="36">
        <f t="shared" si="5"/>
        <v>21600</v>
      </c>
    </row>
    <row r="189" spans="1:7" s="33" customFormat="1" ht="16.5" customHeight="1" x14ac:dyDescent="0.45">
      <c r="A189" s="34" t="s">
        <v>195</v>
      </c>
      <c r="B189" s="34" t="s">
        <v>40</v>
      </c>
      <c r="C189" s="34" t="s">
        <v>41</v>
      </c>
      <c r="D189" s="31">
        <v>3</v>
      </c>
      <c r="E189" s="35">
        <v>8000</v>
      </c>
      <c r="F189" s="35">
        <f t="shared" si="4"/>
        <v>24000</v>
      </c>
      <c r="G189" s="36">
        <f t="shared" si="5"/>
        <v>21600</v>
      </c>
    </row>
    <row r="190" spans="1:7" s="33" customFormat="1" ht="16.5" customHeight="1" x14ac:dyDescent="0.45">
      <c r="A190" s="34" t="s">
        <v>196</v>
      </c>
      <c r="B190" s="34" t="s">
        <v>43</v>
      </c>
      <c r="C190" s="34" t="s">
        <v>69</v>
      </c>
      <c r="D190" s="31">
        <v>3</v>
      </c>
      <c r="E190" s="35">
        <v>13500</v>
      </c>
      <c r="F190" s="35">
        <f t="shared" si="4"/>
        <v>40500</v>
      </c>
      <c r="G190" s="36">
        <f t="shared" si="5"/>
        <v>36450</v>
      </c>
    </row>
    <row r="191" spans="1:7" s="33" customFormat="1" ht="16.5" customHeight="1" x14ac:dyDescent="0.45">
      <c r="A191" s="34" t="s">
        <v>197</v>
      </c>
      <c r="B191" s="34" t="s">
        <v>47</v>
      </c>
      <c r="C191" s="34" t="s">
        <v>59</v>
      </c>
      <c r="D191" s="31">
        <v>300</v>
      </c>
      <c r="E191" s="35">
        <v>6050</v>
      </c>
      <c r="F191" s="35">
        <f t="shared" si="4"/>
        <v>1815000</v>
      </c>
      <c r="G191" s="36">
        <f t="shared" si="5"/>
        <v>1633500</v>
      </c>
    </row>
    <row r="192" spans="1:7" s="33" customFormat="1" ht="16.5" customHeight="1" x14ac:dyDescent="0.45">
      <c r="A192" s="34" t="s">
        <v>198</v>
      </c>
      <c r="B192" s="34" t="s">
        <v>43</v>
      </c>
      <c r="C192" s="34" t="s">
        <v>69</v>
      </c>
      <c r="D192" s="31">
        <v>3</v>
      </c>
      <c r="E192" s="35">
        <v>14800</v>
      </c>
      <c r="F192" s="35">
        <f t="shared" si="4"/>
        <v>44400</v>
      </c>
      <c r="G192" s="36">
        <f t="shared" si="5"/>
        <v>39960</v>
      </c>
    </row>
    <row r="193" spans="1:7" s="33" customFormat="1" ht="16.5" customHeight="1" x14ac:dyDescent="0.45">
      <c r="A193" s="34" t="s">
        <v>199</v>
      </c>
      <c r="B193" s="34" t="s">
        <v>40</v>
      </c>
      <c r="C193" s="34" t="s">
        <v>41</v>
      </c>
      <c r="D193" s="31">
        <v>3</v>
      </c>
      <c r="E193" s="35">
        <v>8500</v>
      </c>
      <c r="F193" s="35">
        <f t="shared" si="4"/>
        <v>25500</v>
      </c>
      <c r="G193" s="36">
        <f t="shared" si="5"/>
        <v>22950</v>
      </c>
    </row>
    <row r="194" spans="1:7" s="33" customFormat="1" ht="16.5" customHeight="1" x14ac:dyDescent="0.45">
      <c r="A194" s="34" t="s">
        <v>200</v>
      </c>
      <c r="B194" s="34" t="s">
        <v>43</v>
      </c>
      <c r="C194" s="34" t="s">
        <v>62</v>
      </c>
      <c r="D194" s="31">
        <v>3</v>
      </c>
      <c r="E194" s="35">
        <v>11000</v>
      </c>
      <c r="F194" s="35">
        <f t="shared" si="4"/>
        <v>33000</v>
      </c>
      <c r="G194" s="36">
        <f t="shared" si="5"/>
        <v>29700</v>
      </c>
    </row>
    <row r="195" spans="1:7" s="33" customFormat="1" ht="16.5" customHeight="1" x14ac:dyDescent="0.45">
      <c r="A195" s="34" t="s">
        <v>201</v>
      </c>
      <c r="B195" s="34" t="s">
        <v>40</v>
      </c>
      <c r="C195" s="34" t="s">
        <v>52</v>
      </c>
      <c r="D195" s="31">
        <v>32</v>
      </c>
      <c r="E195" s="35">
        <v>11083.333333333334</v>
      </c>
      <c r="F195" s="35">
        <f t="shared" si="4"/>
        <v>354666.66666666669</v>
      </c>
      <c r="G195" s="36">
        <f t="shared" si="5"/>
        <v>319200</v>
      </c>
    </row>
    <row r="196" spans="1:7" s="33" customFormat="1" ht="16.5" customHeight="1" x14ac:dyDescent="0.45">
      <c r="A196" s="34" t="s">
        <v>202</v>
      </c>
      <c r="B196" s="34" t="s">
        <v>54</v>
      </c>
      <c r="C196" s="34" t="s">
        <v>48</v>
      </c>
      <c r="D196" s="31">
        <v>2</v>
      </c>
      <c r="E196" s="35">
        <v>16000</v>
      </c>
      <c r="F196" s="35">
        <f t="shared" ref="F196:F234" si="6">D196*E196</f>
        <v>32000</v>
      </c>
      <c r="G196" s="36">
        <f t="shared" ref="G196:G234" si="7">ROUND(F196*0.9,-1)</f>
        <v>28800</v>
      </c>
    </row>
    <row r="197" spans="1:7" s="33" customFormat="1" ht="16.5" customHeight="1" x14ac:dyDescent="0.45">
      <c r="A197" s="34" t="s">
        <v>203</v>
      </c>
      <c r="B197" s="34" t="s">
        <v>40</v>
      </c>
      <c r="C197" s="34" t="s">
        <v>41</v>
      </c>
      <c r="D197" s="31">
        <v>3</v>
      </c>
      <c r="E197" s="35">
        <v>9500</v>
      </c>
      <c r="F197" s="35">
        <f t="shared" si="6"/>
        <v>28500</v>
      </c>
      <c r="G197" s="36">
        <f t="shared" si="7"/>
        <v>25650</v>
      </c>
    </row>
    <row r="198" spans="1:7" s="33" customFormat="1" ht="16.5" customHeight="1" x14ac:dyDescent="0.45">
      <c r="A198" s="34" t="s">
        <v>203</v>
      </c>
      <c r="B198" s="34" t="s">
        <v>40</v>
      </c>
      <c r="C198" s="34" t="s">
        <v>41</v>
      </c>
      <c r="D198" s="31">
        <v>3</v>
      </c>
      <c r="E198" s="35">
        <v>9500</v>
      </c>
      <c r="F198" s="35">
        <f t="shared" si="6"/>
        <v>28500</v>
      </c>
      <c r="G198" s="36">
        <f t="shared" si="7"/>
        <v>25650</v>
      </c>
    </row>
    <row r="199" spans="1:7" s="33" customFormat="1" ht="16.5" customHeight="1" x14ac:dyDescent="0.45">
      <c r="A199" s="34" t="s">
        <v>204</v>
      </c>
      <c r="B199" s="34" t="s">
        <v>40</v>
      </c>
      <c r="C199" s="34" t="s">
        <v>41</v>
      </c>
      <c r="D199" s="31">
        <v>3</v>
      </c>
      <c r="E199" s="35">
        <v>17500</v>
      </c>
      <c r="F199" s="35">
        <f t="shared" si="6"/>
        <v>52500</v>
      </c>
      <c r="G199" s="36">
        <f t="shared" si="7"/>
        <v>47250</v>
      </c>
    </row>
    <row r="200" spans="1:7" s="33" customFormat="1" ht="16.5" customHeight="1" x14ac:dyDescent="0.45">
      <c r="A200" s="34" t="s">
        <v>205</v>
      </c>
      <c r="B200" s="34" t="s">
        <v>54</v>
      </c>
      <c r="C200" s="34" t="s">
        <v>48</v>
      </c>
      <c r="D200" s="31">
        <v>3</v>
      </c>
      <c r="E200" s="35">
        <v>12000</v>
      </c>
      <c r="F200" s="35">
        <f t="shared" si="6"/>
        <v>36000</v>
      </c>
      <c r="G200" s="36">
        <f t="shared" si="7"/>
        <v>32400</v>
      </c>
    </row>
    <row r="201" spans="1:7" s="33" customFormat="1" ht="16.5" customHeight="1" x14ac:dyDescent="0.45">
      <c r="A201" s="34" t="s">
        <v>206</v>
      </c>
      <c r="B201" s="34" t="s">
        <v>47</v>
      </c>
      <c r="C201" s="34" t="s">
        <v>59</v>
      </c>
      <c r="D201" s="31">
        <v>3</v>
      </c>
      <c r="E201" s="35">
        <v>9000</v>
      </c>
      <c r="F201" s="35">
        <f t="shared" si="6"/>
        <v>27000</v>
      </c>
      <c r="G201" s="36">
        <f t="shared" si="7"/>
        <v>24300</v>
      </c>
    </row>
    <row r="202" spans="1:7" s="33" customFormat="1" ht="16.5" customHeight="1" x14ac:dyDescent="0.45">
      <c r="A202" s="34" t="s">
        <v>206</v>
      </c>
      <c r="B202" s="34" t="s">
        <v>47</v>
      </c>
      <c r="C202" s="34" t="s">
        <v>59</v>
      </c>
      <c r="D202" s="31">
        <v>3</v>
      </c>
      <c r="E202" s="35">
        <v>9000</v>
      </c>
      <c r="F202" s="35">
        <f t="shared" si="6"/>
        <v>27000</v>
      </c>
      <c r="G202" s="36">
        <f t="shared" si="7"/>
        <v>24300</v>
      </c>
    </row>
    <row r="203" spans="1:7" s="33" customFormat="1" ht="16.5" customHeight="1" x14ac:dyDescent="0.45">
      <c r="A203" s="34" t="s">
        <v>207</v>
      </c>
      <c r="B203" s="34" t="s">
        <v>47</v>
      </c>
      <c r="C203" s="34" t="s">
        <v>59</v>
      </c>
      <c r="D203" s="31">
        <v>3</v>
      </c>
      <c r="E203" s="35">
        <v>9000</v>
      </c>
      <c r="F203" s="35">
        <f t="shared" si="6"/>
        <v>27000</v>
      </c>
      <c r="G203" s="36">
        <f t="shared" si="7"/>
        <v>24300</v>
      </c>
    </row>
    <row r="204" spans="1:7" s="33" customFormat="1" ht="17.399999999999999" customHeight="1" x14ac:dyDescent="0.45">
      <c r="A204" s="34" t="s">
        <v>208</v>
      </c>
      <c r="B204" s="34" t="s">
        <v>47</v>
      </c>
      <c r="C204" s="34" t="s">
        <v>48</v>
      </c>
      <c r="D204" s="31">
        <v>3</v>
      </c>
      <c r="E204" s="35">
        <v>9500</v>
      </c>
      <c r="F204" s="35">
        <f t="shared" si="6"/>
        <v>28500</v>
      </c>
      <c r="G204" s="36">
        <f t="shared" si="7"/>
        <v>25650</v>
      </c>
    </row>
    <row r="205" spans="1:7" s="33" customFormat="1" ht="16.5" customHeight="1" x14ac:dyDescent="0.45">
      <c r="A205" s="34" t="s">
        <v>208</v>
      </c>
      <c r="B205" s="34" t="s">
        <v>47</v>
      </c>
      <c r="C205" s="34" t="s">
        <v>48</v>
      </c>
      <c r="D205" s="31">
        <v>3</v>
      </c>
      <c r="E205" s="35">
        <v>9500</v>
      </c>
      <c r="F205" s="35">
        <f t="shared" si="6"/>
        <v>28500</v>
      </c>
      <c r="G205" s="36">
        <f t="shared" si="7"/>
        <v>25650</v>
      </c>
    </row>
    <row r="206" spans="1:7" s="33" customFormat="1" ht="16.5" customHeight="1" x14ac:dyDescent="0.45">
      <c r="A206" s="34" t="s">
        <v>209</v>
      </c>
      <c r="B206" s="34" t="s">
        <v>47</v>
      </c>
      <c r="C206" s="34" t="s">
        <v>59</v>
      </c>
      <c r="D206" s="31">
        <v>3</v>
      </c>
      <c r="E206" s="35">
        <v>9000</v>
      </c>
      <c r="F206" s="35">
        <f t="shared" si="6"/>
        <v>27000</v>
      </c>
      <c r="G206" s="36">
        <f t="shared" si="7"/>
        <v>24300</v>
      </c>
    </row>
    <row r="207" spans="1:7" s="33" customFormat="1" ht="16.5" customHeight="1" x14ac:dyDescent="0.45">
      <c r="A207" s="34" t="s">
        <v>210</v>
      </c>
      <c r="B207" s="34" t="s">
        <v>40</v>
      </c>
      <c r="C207" s="34" t="s">
        <v>41</v>
      </c>
      <c r="D207" s="31">
        <v>3</v>
      </c>
      <c r="E207" s="35">
        <v>9000</v>
      </c>
      <c r="F207" s="35">
        <f t="shared" si="6"/>
        <v>27000</v>
      </c>
      <c r="G207" s="36">
        <f t="shared" si="7"/>
        <v>24300</v>
      </c>
    </row>
    <row r="208" spans="1:7" s="33" customFormat="1" ht="16.5" customHeight="1" x14ac:dyDescent="0.45">
      <c r="A208" s="34" t="s">
        <v>211</v>
      </c>
      <c r="B208" s="34" t="s">
        <v>40</v>
      </c>
      <c r="C208" s="34" t="s">
        <v>77</v>
      </c>
      <c r="D208" s="31">
        <v>50</v>
      </c>
      <c r="E208" s="35">
        <v>10600</v>
      </c>
      <c r="F208" s="35">
        <f t="shared" si="6"/>
        <v>530000</v>
      </c>
      <c r="G208" s="36">
        <f t="shared" si="7"/>
        <v>477000</v>
      </c>
    </row>
    <row r="209" spans="1:7" s="33" customFormat="1" ht="16.5" customHeight="1" x14ac:dyDescent="0.45">
      <c r="A209" s="34" t="s">
        <v>212</v>
      </c>
      <c r="B209" s="34" t="s">
        <v>40</v>
      </c>
      <c r="C209" s="34" t="s">
        <v>77</v>
      </c>
      <c r="D209" s="31">
        <v>56</v>
      </c>
      <c r="E209" s="35">
        <v>11964.285714285714</v>
      </c>
      <c r="F209" s="35">
        <f t="shared" si="6"/>
        <v>670000</v>
      </c>
      <c r="G209" s="36">
        <f t="shared" si="7"/>
        <v>603000</v>
      </c>
    </row>
    <row r="210" spans="1:7" s="33" customFormat="1" ht="16.5" customHeight="1" x14ac:dyDescent="0.45">
      <c r="A210" s="34" t="s">
        <v>213</v>
      </c>
      <c r="B210" s="34" t="s">
        <v>43</v>
      </c>
      <c r="C210" s="34" t="s">
        <v>62</v>
      </c>
      <c r="D210" s="31">
        <v>3</v>
      </c>
      <c r="E210" s="35">
        <v>12000</v>
      </c>
      <c r="F210" s="35">
        <f t="shared" si="6"/>
        <v>36000</v>
      </c>
      <c r="G210" s="36">
        <f t="shared" si="7"/>
        <v>32400</v>
      </c>
    </row>
    <row r="211" spans="1:7" s="33" customFormat="1" ht="16.5" customHeight="1" x14ac:dyDescent="0.45">
      <c r="A211" s="34" t="s">
        <v>214</v>
      </c>
      <c r="B211" s="34" t="s">
        <v>43</v>
      </c>
      <c r="C211" s="34" t="s">
        <v>62</v>
      </c>
      <c r="D211" s="31">
        <v>3</v>
      </c>
      <c r="E211" s="35">
        <v>12000</v>
      </c>
      <c r="F211" s="35">
        <f t="shared" si="6"/>
        <v>36000</v>
      </c>
      <c r="G211" s="36">
        <f t="shared" si="7"/>
        <v>32400</v>
      </c>
    </row>
    <row r="212" spans="1:7" s="33" customFormat="1" ht="16.5" customHeight="1" x14ac:dyDescent="0.45">
      <c r="A212" s="34" t="s">
        <v>215</v>
      </c>
      <c r="B212" s="34" t="s">
        <v>43</v>
      </c>
      <c r="C212" s="34" t="s">
        <v>69</v>
      </c>
      <c r="D212" s="31">
        <v>3</v>
      </c>
      <c r="E212" s="35">
        <v>12000</v>
      </c>
      <c r="F212" s="35">
        <f t="shared" si="6"/>
        <v>36000</v>
      </c>
      <c r="G212" s="36">
        <f t="shared" si="7"/>
        <v>32400</v>
      </c>
    </row>
    <row r="213" spans="1:7" s="33" customFormat="1" ht="16.5" customHeight="1" x14ac:dyDescent="0.45">
      <c r="A213" s="34" t="s">
        <v>216</v>
      </c>
      <c r="B213" s="34" t="s">
        <v>47</v>
      </c>
      <c r="C213" s="34" t="s">
        <v>48</v>
      </c>
      <c r="D213" s="31">
        <v>3</v>
      </c>
      <c r="E213" s="35">
        <v>10000</v>
      </c>
      <c r="F213" s="35">
        <f t="shared" si="6"/>
        <v>30000</v>
      </c>
      <c r="G213" s="36">
        <f t="shared" si="7"/>
        <v>27000</v>
      </c>
    </row>
    <row r="214" spans="1:7" s="33" customFormat="1" ht="16.5" customHeight="1" x14ac:dyDescent="0.45">
      <c r="A214" s="34" t="s">
        <v>216</v>
      </c>
      <c r="B214" s="34" t="s">
        <v>47</v>
      </c>
      <c r="C214" s="34" t="s">
        <v>48</v>
      </c>
      <c r="D214" s="31">
        <v>3</v>
      </c>
      <c r="E214" s="35">
        <v>10000</v>
      </c>
      <c r="F214" s="35">
        <f t="shared" si="6"/>
        <v>30000</v>
      </c>
      <c r="G214" s="36">
        <f t="shared" si="7"/>
        <v>27000</v>
      </c>
    </row>
    <row r="215" spans="1:7" s="33" customFormat="1" ht="16.5" customHeight="1" x14ac:dyDescent="0.45">
      <c r="A215" s="34" t="s">
        <v>217</v>
      </c>
      <c r="B215" s="34" t="s">
        <v>54</v>
      </c>
      <c r="C215" s="34" t="s">
        <v>57</v>
      </c>
      <c r="D215" s="31">
        <v>3</v>
      </c>
      <c r="E215" s="35">
        <v>18500</v>
      </c>
      <c r="F215" s="35">
        <f t="shared" si="6"/>
        <v>55500</v>
      </c>
      <c r="G215" s="36">
        <f t="shared" si="7"/>
        <v>49950</v>
      </c>
    </row>
    <row r="216" spans="1:7" s="33" customFormat="1" ht="16.5" customHeight="1" x14ac:dyDescent="0.45">
      <c r="A216" s="34" t="s">
        <v>218</v>
      </c>
      <c r="B216" s="34" t="s">
        <v>40</v>
      </c>
      <c r="C216" s="34" t="s">
        <v>77</v>
      </c>
      <c r="D216" s="31">
        <v>3</v>
      </c>
      <c r="E216" s="35">
        <v>7500</v>
      </c>
      <c r="F216" s="35">
        <f t="shared" si="6"/>
        <v>22500</v>
      </c>
      <c r="G216" s="36">
        <f t="shared" si="7"/>
        <v>20250</v>
      </c>
    </row>
    <row r="217" spans="1:7" s="33" customFormat="1" ht="16.5" customHeight="1" x14ac:dyDescent="0.45">
      <c r="A217" s="34" t="s">
        <v>219</v>
      </c>
      <c r="B217" s="34" t="s">
        <v>40</v>
      </c>
      <c r="C217" s="34" t="s">
        <v>80</v>
      </c>
      <c r="D217" s="31">
        <v>3</v>
      </c>
      <c r="E217" s="35">
        <v>9000</v>
      </c>
      <c r="F217" s="35">
        <f t="shared" si="6"/>
        <v>27000</v>
      </c>
      <c r="G217" s="36">
        <f t="shared" si="7"/>
        <v>24300</v>
      </c>
    </row>
    <row r="218" spans="1:7" s="33" customFormat="1" ht="16.5" customHeight="1" x14ac:dyDescent="0.45">
      <c r="A218" s="34" t="s">
        <v>219</v>
      </c>
      <c r="B218" s="34" t="s">
        <v>40</v>
      </c>
      <c r="C218" s="34" t="s">
        <v>80</v>
      </c>
      <c r="D218" s="31">
        <v>3</v>
      </c>
      <c r="E218" s="35">
        <v>9000</v>
      </c>
      <c r="F218" s="35">
        <f t="shared" si="6"/>
        <v>27000</v>
      </c>
      <c r="G218" s="36">
        <f t="shared" si="7"/>
        <v>24300</v>
      </c>
    </row>
    <row r="219" spans="1:7" s="33" customFormat="1" ht="16.5" customHeight="1" x14ac:dyDescent="0.45">
      <c r="A219" s="34" t="s">
        <v>220</v>
      </c>
      <c r="B219" s="34" t="s">
        <v>54</v>
      </c>
      <c r="C219" s="34" t="s">
        <v>55</v>
      </c>
      <c r="D219" s="31">
        <v>3</v>
      </c>
      <c r="E219" s="35">
        <v>11800</v>
      </c>
      <c r="F219" s="35">
        <f t="shared" si="6"/>
        <v>35400</v>
      </c>
      <c r="G219" s="36">
        <f t="shared" si="7"/>
        <v>31860</v>
      </c>
    </row>
    <row r="220" spans="1:7" s="33" customFormat="1" ht="16.5" customHeight="1" x14ac:dyDescent="0.45">
      <c r="A220" s="34" t="s">
        <v>221</v>
      </c>
      <c r="B220" s="34" t="s">
        <v>40</v>
      </c>
      <c r="C220" s="34" t="s">
        <v>52</v>
      </c>
      <c r="D220" s="31">
        <v>3</v>
      </c>
      <c r="E220" s="35">
        <v>9000</v>
      </c>
      <c r="F220" s="35">
        <f t="shared" si="6"/>
        <v>27000</v>
      </c>
      <c r="G220" s="36">
        <f t="shared" si="7"/>
        <v>24300</v>
      </c>
    </row>
    <row r="221" spans="1:7" s="33" customFormat="1" ht="16.5" customHeight="1" x14ac:dyDescent="0.45">
      <c r="A221" s="34" t="s">
        <v>222</v>
      </c>
      <c r="B221" s="34" t="s">
        <v>43</v>
      </c>
      <c r="C221" s="34" t="s">
        <v>62</v>
      </c>
      <c r="D221" s="31">
        <v>3</v>
      </c>
      <c r="E221" s="35">
        <v>9000</v>
      </c>
      <c r="F221" s="35">
        <f t="shared" si="6"/>
        <v>27000</v>
      </c>
      <c r="G221" s="36">
        <f t="shared" si="7"/>
        <v>24300</v>
      </c>
    </row>
    <row r="222" spans="1:7" s="33" customFormat="1" ht="16.5" customHeight="1" x14ac:dyDescent="0.45">
      <c r="A222" s="34" t="s">
        <v>222</v>
      </c>
      <c r="B222" s="34" t="s">
        <v>43</v>
      </c>
      <c r="C222" s="34" t="s">
        <v>62</v>
      </c>
      <c r="D222" s="31">
        <v>3</v>
      </c>
      <c r="E222" s="35">
        <v>9000</v>
      </c>
      <c r="F222" s="35">
        <f t="shared" si="6"/>
        <v>27000</v>
      </c>
      <c r="G222" s="36">
        <f t="shared" si="7"/>
        <v>24300</v>
      </c>
    </row>
    <row r="223" spans="1:7" s="33" customFormat="1" ht="16.5" customHeight="1" x14ac:dyDescent="0.45">
      <c r="A223" s="34" t="s">
        <v>223</v>
      </c>
      <c r="B223" s="34" t="s">
        <v>40</v>
      </c>
      <c r="C223" s="34" t="s">
        <v>80</v>
      </c>
      <c r="D223" s="31">
        <v>3</v>
      </c>
      <c r="E223" s="35">
        <v>9500</v>
      </c>
      <c r="F223" s="35">
        <f t="shared" si="6"/>
        <v>28500</v>
      </c>
      <c r="G223" s="36">
        <f t="shared" si="7"/>
        <v>25650</v>
      </c>
    </row>
    <row r="224" spans="1:7" s="33" customFormat="1" ht="16.5" customHeight="1" x14ac:dyDescent="0.45">
      <c r="A224" s="34" t="s">
        <v>224</v>
      </c>
      <c r="B224" s="34" t="s">
        <v>40</v>
      </c>
      <c r="C224" s="34" t="s">
        <v>77</v>
      </c>
      <c r="D224" s="31">
        <v>3</v>
      </c>
      <c r="E224" s="35">
        <v>8500</v>
      </c>
      <c r="F224" s="35">
        <f t="shared" si="6"/>
        <v>25500</v>
      </c>
      <c r="G224" s="36">
        <f t="shared" si="7"/>
        <v>22950</v>
      </c>
    </row>
    <row r="225" spans="1:7" s="33" customFormat="1" ht="16.5" customHeight="1" x14ac:dyDescent="0.45">
      <c r="A225" s="34" t="s">
        <v>225</v>
      </c>
      <c r="B225" s="34" t="s">
        <v>40</v>
      </c>
      <c r="C225" s="34" t="s">
        <v>41</v>
      </c>
      <c r="D225" s="31">
        <v>3</v>
      </c>
      <c r="E225" s="35">
        <v>13000</v>
      </c>
      <c r="F225" s="35">
        <f t="shared" si="6"/>
        <v>39000</v>
      </c>
      <c r="G225" s="36">
        <f t="shared" si="7"/>
        <v>35100</v>
      </c>
    </row>
    <row r="226" spans="1:7" s="33" customFormat="1" ht="16.5" customHeight="1" x14ac:dyDescent="0.45">
      <c r="A226" s="34" t="s">
        <v>225</v>
      </c>
      <c r="B226" s="34" t="s">
        <v>40</v>
      </c>
      <c r="C226" s="34" t="s">
        <v>41</v>
      </c>
      <c r="D226" s="31">
        <v>3</v>
      </c>
      <c r="E226" s="35">
        <v>13000</v>
      </c>
      <c r="F226" s="35">
        <f t="shared" si="6"/>
        <v>39000</v>
      </c>
      <c r="G226" s="36">
        <f t="shared" si="7"/>
        <v>35100</v>
      </c>
    </row>
    <row r="227" spans="1:7" s="33" customFormat="1" ht="16.5" customHeight="1" x14ac:dyDescent="0.45">
      <c r="A227" s="34" t="s">
        <v>226</v>
      </c>
      <c r="B227" s="34" t="s">
        <v>43</v>
      </c>
      <c r="C227" s="34" t="s">
        <v>62</v>
      </c>
      <c r="D227" s="31">
        <v>3</v>
      </c>
      <c r="E227" s="35">
        <v>16800</v>
      </c>
      <c r="F227" s="35">
        <f t="shared" si="6"/>
        <v>50400</v>
      </c>
      <c r="G227" s="36">
        <f t="shared" si="7"/>
        <v>45360</v>
      </c>
    </row>
    <row r="228" spans="1:7" s="33" customFormat="1" ht="16.5" customHeight="1" x14ac:dyDescent="0.45">
      <c r="A228" s="34" t="s">
        <v>226</v>
      </c>
      <c r="B228" s="34" t="s">
        <v>43</v>
      </c>
      <c r="C228" s="34" t="s">
        <v>62</v>
      </c>
      <c r="D228" s="31">
        <v>3</v>
      </c>
      <c r="E228" s="35">
        <v>16800</v>
      </c>
      <c r="F228" s="35">
        <f t="shared" si="6"/>
        <v>50400</v>
      </c>
      <c r="G228" s="36">
        <f t="shared" si="7"/>
        <v>45360</v>
      </c>
    </row>
    <row r="229" spans="1:7" s="33" customFormat="1" ht="16.5" customHeight="1" x14ac:dyDescent="0.45">
      <c r="A229" s="38" t="s">
        <v>227</v>
      </c>
      <c r="B229" s="34" t="s">
        <v>47</v>
      </c>
      <c r="C229" s="34" t="s">
        <v>59</v>
      </c>
      <c r="D229" s="31">
        <v>5</v>
      </c>
      <c r="E229" s="35">
        <v>13800</v>
      </c>
      <c r="F229" s="35">
        <f t="shared" si="6"/>
        <v>69000</v>
      </c>
      <c r="G229" s="36">
        <f t="shared" si="7"/>
        <v>62100</v>
      </c>
    </row>
    <row r="230" spans="1:7" s="33" customFormat="1" ht="16.5" customHeight="1" x14ac:dyDescent="0.45">
      <c r="A230" s="34" t="s">
        <v>228</v>
      </c>
      <c r="B230" s="34" t="s">
        <v>43</v>
      </c>
      <c r="C230" s="34" t="s">
        <v>62</v>
      </c>
      <c r="D230" s="31">
        <v>3</v>
      </c>
      <c r="E230" s="35">
        <v>13000</v>
      </c>
      <c r="F230" s="35">
        <f t="shared" si="6"/>
        <v>39000</v>
      </c>
      <c r="G230" s="36">
        <f t="shared" si="7"/>
        <v>35100</v>
      </c>
    </row>
    <row r="231" spans="1:7" s="33" customFormat="1" ht="16.5" customHeight="1" x14ac:dyDescent="0.45">
      <c r="A231" s="34" t="s">
        <v>229</v>
      </c>
      <c r="B231" s="34" t="s">
        <v>40</v>
      </c>
      <c r="C231" s="34" t="s">
        <v>80</v>
      </c>
      <c r="D231" s="31">
        <v>3</v>
      </c>
      <c r="E231" s="35">
        <v>10000</v>
      </c>
      <c r="F231" s="35">
        <f t="shared" si="6"/>
        <v>30000</v>
      </c>
      <c r="G231" s="36">
        <f t="shared" si="7"/>
        <v>27000</v>
      </c>
    </row>
    <row r="232" spans="1:7" s="33" customFormat="1" ht="16.5" customHeight="1" x14ac:dyDescent="0.45">
      <c r="A232" s="34" t="s">
        <v>230</v>
      </c>
      <c r="B232" s="34" t="s">
        <v>40</v>
      </c>
      <c r="C232" s="34" t="s">
        <v>77</v>
      </c>
      <c r="D232" s="31">
        <v>55</v>
      </c>
      <c r="E232" s="35">
        <v>11781.818181818182</v>
      </c>
      <c r="F232" s="35">
        <f t="shared" si="6"/>
        <v>648000</v>
      </c>
      <c r="G232" s="36">
        <f t="shared" si="7"/>
        <v>583200</v>
      </c>
    </row>
    <row r="233" spans="1:7" s="33" customFormat="1" ht="16.5" customHeight="1" x14ac:dyDescent="0.45">
      <c r="A233" s="34" t="s">
        <v>231</v>
      </c>
      <c r="B233" s="34" t="s">
        <v>40</v>
      </c>
      <c r="C233" s="34" t="s">
        <v>77</v>
      </c>
      <c r="D233" s="31">
        <v>3</v>
      </c>
      <c r="E233" s="35">
        <v>9500</v>
      </c>
      <c r="F233" s="35">
        <f t="shared" si="6"/>
        <v>28500</v>
      </c>
      <c r="G233" s="36">
        <f t="shared" si="7"/>
        <v>25650</v>
      </c>
    </row>
    <row r="234" spans="1:7" s="33" customFormat="1" ht="16.5" customHeight="1" x14ac:dyDescent="0.45">
      <c r="A234" s="34" t="s">
        <v>232</v>
      </c>
      <c r="B234" s="34" t="s">
        <v>47</v>
      </c>
      <c r="C234" s="34" t="s">
        <v>50</v>
      </c>
      <c r="D234" s="31">
        <v>3</v>
      </c>
      <c r="E234" s="35">
        <v>9000</v>
      </c>
      <c r="F234" s="35">
        <f t="shared" si="6"/>
        <v>27000</v>
      </c>
      <c r="G234" s="36">
        <f t="shared" si="7"/>
        <v>24300</v>
      </c>
    </row>
  </sheetData>
  <mergeCells count="3">
    <mergeCell ref="A1:G1"/>
    <mergeCell ref="A2:G2"/>
    <mergeCell ref="I1:Q1"/>
  </mergeCells>
  <phoneticPr fontId="3" type="noConversion"/>
  <pageMargins left="0.15748031496062992" right="0.15748031496062992" top="0.74803149606299213" bottom="0.41" header="0.31496062992125984" footer="0.15748031496062992"/>
  <pageSetup paperSize="9" orientation="portrait" r:id="rId1"/>
  <headerFoot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3</vt:i4>
      </vt:variant>
    </vt:vector>
  </HeadingPairs>
  <TitlesOfParts>
    <vt:vector size="9" baseType="lpstr">
      <vt:lpstr>제1작업</vt:lpstr>
      <vt:lpstr>정렬</vt:lpstr>
      <vt:lpstr>제2작업</vt:lpstr>
      <vt:lpstr>연습3-3 정렬</vt:lpstr>
      <vt:lpstr>제3작업</vt:lpstr>
      <vt:lpstr>연습3-3 부분합</vt:lpstr>
      <vt:lpstr>'연습3-3 부분합'!Print_Area</vt:lpstr>
      <vt:lpstr>'연습3-3 정렬'!Print_Area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YNC</dc:creator>
  <cp:lastModifiedBy>Administrator</cp:lastModifiedBy>
  <dcterms:created xsi:type="dcterms:W3CDTF">2022-02-07T01:46:00Z</dcterms:created>
  <dcterms:modified xsi:type="dcterms:W3CDTF">2023-09-18T01:56:26Z</dcterms:modified>
</cp:coreProperties>
</file>